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ASA" sheetId="1" r:id="rId1"/>
    <sheet name="Salary Schedule" sheetId="2" r:id="rId2"/>
    <sheet name="Payments over $2,500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7" i="3"/>
  <c r="B6"/>
  <c r="B7" i="2"/>
  <c r="B6"/>
  <c r="M25" i="1"/>
  <c r="L25"/>
  <c r="K25"/>
  <c r="J25"/>
  <c r="I25"/>
  <c r="H25"/>
  <c r="G25"/>
  <c r="F25"/>
  <c r="B25"/>
  <c r="M24"/>
  <c r="L24"/>
  <c r="K24"/>
  <c r="J24"/>
  <c r="I24"/>
  <c r="H24"/>
  <c r="G24"/>
  <c r="F24"/>
  <c r="E24"/>
  <c r="M23"/>
  <c r="L23"/>
  <c r="K23"/>
  <c r="J23"/>
  <c r="I23"/>
  <c r="H23"/>
  <c r="G23"/>
  <c r="F23"/>
  <c r="E23"/>
  <c r="B23"/>
  <c r="M22"/>
  <c r="L22"/>
  <c r="K22"/>
  <c r="J22"/>
  <c r="I22"/>
  <c r="H22"/>
  <c r="G22"/>
  <c r="F22"/>
  <c r="E22"/>
  <c r="M21"/>
  <c r="L21"/>
  <c r="J21"/>
  <c r="I21"/>
  <c r="H21"/>
  <c r="G21"/>
  <c r="F21"/>
  <c r="E21"/>
  <c r="M20"/>
  <c r="L20"/>
  <c r="K20"/>
  <c r="J20"/>
  <c r="I20"/>
  <c r="H20"/>
  <c r="G20"/>
  <c r="F20"/>
  <c r="E20"/>
  <c r="E25" s="1"/>
  <c r="M19"/>
  <c r="L19"/>
  <c r="K19"/>
  <c r="J19"/>
  <c r="I19"/>
  <c r="H19"/>
  <c r="G19"/>
  <c r="F19"/>
  <c r="E19"/>
  <c r="M18"/>
  <c r="L18"/>
  <c r="K18"/>
  <c r="J18"/>
  <c r="I18"/>
  <c r="H18"/>
  <c r="G18"/>
  <c r="F18"/>
  <c r="E18"/>
  <c r="M17"/>
  <c r="L17"/>
  <c r="K17"/>
  <c r="J17"/>
  <c r="I17"/>
  <c r="H17"/>
  <c r="G17"/>
  <c r="F17"/>
  <c r="E17"/>
  <c r="M16"/>
  <c r="L16"/>
  <c r="K16"/>
  <c r="J16"/>
  <c r="I16"/>
  <c r="H16"/>
  <c r="G16"/>
  <c r="F16"/>
  <c r="E16"/>
</calcChain>
</file>

<file path=xl/comments1.xml><?xml version="1.0" encoding="utf-8"?>
<comments xmlns="http://schemas.openxmlformats.org/spreadsheetml/2006/main">
  <authors>
    <author>DJ Hemberger</author>
  </authors>
  <commentList>
    <comment ref="C20" authorId="0">
      <text>
        <r>
          <rPr>
            <b/>
            <sz val="8"/>
            <color indexed="81"/>
            <rFont val="Arial"/>
            <family val="2"/>
          </rPr>
          <t xml:space="preserve">
The source of total receipts/revenues from Property Tax, State and Federal Funds and Fees</t>
        </r>
      </text>
    </comment>
  </commentList>
</comments>
</file>

<file path=xl/sharedStrings.xml><?xml version="1.0" encoding="utf-8"?>
<sst xmlns="http://schemas.openxmlformats.org/spreadsheetml/2006/main" count="247" uniqueCount="238">
  <si>
    <t>ANNUAL STATEMENT OF AFFAIRS SUMMARY FOR FISCAL YEAR ENDING JUNE 30, 2010</t>
  </si>
  <si>
    <t>The summary must be published in the local newspaper.</t>
  </si>
  <si>
    <t>Copies of the detailed Annual Statement of Affairs for the Fiscal Year Ending June 30, 2010 will be available for public inspection in the school district/joint agreement administrative office by December 1, 2010.  Individuals wanting to review this Annual Statement of Affairs should contact:</t>
  </si>
  <si>
    <t>North Pekin Marquette Heights #102</t>
  </si>
  <si>
    <t>51 Yates Road</t>
  </si>
  <si>
    <t>309-382-2172</t>
  </si>
  <si>
    <t>8:00-4:00</t>
  </si>
  <si>
    <t>School District/Joint Agreement Name</t>
  </si>
  <si>
    <t>Address</t>
  </si>
  <si>
    <t>Telephone</t>
  </si>
  <si>
    <t>Office Hours</t>
  </si>
  <si>
    <t>Statement of Operations as of June 30, 2010</t>
  </si>
  <si>
    <t>Educational</t>
  </si>
  <si>
    <t>Operations &amp; Maintenance</t>
  </si>
  <si>
    <t>Debt Services</t>
  </si>
  <si>
    <t>Transportation</t>
  </si>
  <si>
    <t>Municipal Retirement/Social Security</t>
  </si>
  <si>
    <t>Capital Projects</t>
  </si>
  <si>
    <t>Working Cash</t>
  </si>
  <si>
    <t>Tort</t>
  </si>
  <si>
    <t>Fire Prevention &amp; Safety</t>
  </si>
  <si>
    <t>Local Sources</t>
  </si>
  <si>
    <t>Flow-Through Receipts/Revenues from One District to Another District</t>
  </si>
  <si>
    <t>State Sources</t>
  </si>
  <si>
    <t>Federal Sources</t>
  </si>
  <si>
    <t>Total Direct Receipts/Revenues</t>
  </si>
  <si>
    <t>Total Direct Disbursements/Expenditures</t>
  </si>
  <si>
    <t xml:space="preserve">Other Sources/Uses of Funds    </t>
  </si>
  <si>
    <t>Other Changes in Fund Balances</t>
  </si>
  <si>
    <r>
      <t xml:space="preserve"> Also by </t>
    </r>
    <r>
      <rPr>
        <b/>
        <sz val="11"/>
        <color theme="1"/>
        <rFont val="Calibri"/>
        <family val="2"/>
        <scheme val="minor"/>
      </rPr>
      <t>January 15, 2011</t>
    </r>
    <r>
      <rPr>
        <sz val="11"/>
        <color theme="1"/>
        <rFont val="Calibri"/>
        <family val="2"/>
        <scheme val="minor"/>
      </rPr>
      <t xml:space="preserve"> the detailed Annual Statement of Affairs for the </t>
    </r>
    <r>
      <rPr>
        <b/>
        <sz val="11"/>
        <color theme="1"/>
        <rFont val="Calibri"/>
        <family val="2"/>
        <scheme val="minor"/>
      </rPr>
      <t>Fiscal Year Ending June 30, 2010</t>
    </r>
    <r>
      <rPr>
        <sz val="11"/>
        <color theme="1"/>
        <rFont val="Calibri"/>
        <family val="2"/>
        <scheme val="minor"/>
      </rPr>
      <t xml:space="preserve">, will be posted on the Illinois State Board of Education's website@ </t>
    </r>
    <r>
      <rPr>
        <b/>
        <sz val="11"/>
        <color theme="1"/>
        <rFont val="Calibri"/>
        <family val="2"/>
        <scheme val="minor"/>
      </rPr>
      <t>www.isbe.net.</t>
    </r>
  </si>
  <si>
    <r>
      <t xml:space="preserve">SUMMARY: </t>
    </r>
    <r>
      <rPr>
        <sz val="11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</si>
  <si>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 xml:space="preserve">SALARY SCHEDULE OF GROSS PAYMENTS FOR CERTIFICATED PERSONNEL AND NON-CERTIFICATED PERSONNEL </t>
  </si>
  <si>
    <t>This listing must be published in the local newspaper, sent to ISBE, and retained</t>
  </si>
  <si>
    <t>within your district/joint agreement administrative office for public inspection.</t>
  </si>
  <si>
    <t>GROSS PAYMENT FOR CERTIFICATED PERSONNEL</t>
  </si>
  <si>
    <t>Salary Range:  Less Than $25,000</t>
  </si>
  <si>
    <t>Salary Range:  $25,000 - $39,999</t>
  </si>
  <si>
    <t>Salary Range: $40,000 - $59,999</t>
  </si>
  <si>
    <t>Salary Range:  60,000 - $89,999</t>
  </si>
  <si>
    <t>Salary Range:  $90,000 and over</t>
  </si>
  <si>
    <t>Cole Barclay</t>
  </si>
  <si>
    <t>Stephanie Anderson</t>
  </si>
  <si>
    <t>Jeanne Auffrey</t>
  </si>
  <si>
    <t>Ty Goss</t>
  </si>
  <si>
    <t>Robert Dickson</t>
  </si>
  <si>
    <t>Jamie Blanchard</t>
  </si>
  <si>
    <t>Sherry Baker</t>
  </si>
  <si>
    <t>Debra Bailey</t>
  </si>
  <si>
    <t>Robert Ketcham</t>
  </si>
  <si>
    <t>Thomas Brown</t>
  </si>
  <si>
    <t>Whitney Buskirk</t>
  </si>
  <si>
    <t>Linda Betzelberger</t>
  </si>
  <si>
    <t>Becky Davis</t>
  </si>
  <si>
    <t>Kristen Butler</t>
  </si>
  <si>
    <t>Cynthia Bridges</t>
  </si>
  <si>
    <t>Sandra Frantz</t>
  </si>
  <si>
    <t>Tiffany Clark</t>
  </si>
  <si>
    <t>Mary Carver</t>
  </si>
  <si>
    <t>Connie Gerard</t>
  </si>
  <si>
    <t>Jessica Fehl</t>
  </si>
  <si>
    <t>Vicky Cluskey</t>
  </si>
  <si>
    <t>Ralph Heston</t>
  </si>
  <si>
    <t>Jill Heaton</t>
  </si>
  <si>
    <t>Janie Daymude</t>
  </si>
  <si>
    <t>Kenneth Hobson</t>
  </si>
  <si>
    <t>Brooke Jackson</t>
  </si>
  <si>
    <t>Trina Dotson</t>
  </si>
  <si>
    <t>Wei Huang</t>
  </si>
  <si>
    <t>Ashley Lacey</t>
  </si>
  <si>
    <t>Susan Dubois</t>
  </si>
  <si>
    <t>Tara Juchems</t>
  </si>
  <si>
    <t>Benjamin Mooney</t>
  </si>
  <si>
    <t>Lynn Fender</t>
  </si>
  <si>
    <t>Kay Lesko</t>
  </si>
  <si>
    <t>Jennifer Mooney</t>
  </si>
  <si>
    <t>Janeie Goeken</t>
  </si>
  <si>
    <t>Jane Lewis</t>
  </si>
  <si>
    <t>Sara Sadler</t>
  </si>
  <si>
    <t>Naomi Hayden</t>
  </si>
  <si>
    <t>Sandra Nicholson</t>
  </si>
  <si>
    <t>Stephanie Satterwhite</t>
  </si>
  <si>
    <t>Laura Hughbanks</t>
  </si>
  <si>
    <t>Gail Nichting</t>
  </si>
  <si>
    <t>Kathrin Stewart</t>
  </si>
  <si>
    <t>Amy Jackson</t>
  </si>
  <si>
    <t>Erin Norton</t>
  </si>
  <si>
    <t>Donya Tetrault</t>
  </si>
  <si>
    <t>Rodney Knuppel</t>
  </si>
  <si>
    <t>Mary Overholt</t>
  </si>
  <si>
    <t>Mary Ann Lehr</t>
  </si>
  <si>
    <t>Connie Perkins</t>
  </si>
  <si>
    <t>Randy Lollar</t>
  </si>
  <si>
    <t>Jennifer Rinehart</t>
  </si>
  <si>
    <t>Deborah Long</t>
  </si>
  <si>
    <t>Donna Roland</t>
  </si>
  <si>
    <t>Kim Lynch</t>
  </si>
  <si>
    <t>Stephanie Sipes</t>
  </si>
  <si>
    <t>Bonnie Mason</t>
  </si>
  <si>
    <t>Shelley Turner</t>
  </si>
  <si>
    <t>Patricia Massaglia</t>
  </si>
  <si>
    <t>Dana Wallace</t>
  </si>
  <si>
    <t>Ann Mullen</t>
  </si>
  <si>
    <t>Ann Wesso</t>
  </si>
  <si>
    <t>Tomi Pfanz</t>
  </si>
  <si>
    <t>Sheila Ransom</t>
  </si>
  <si>
    <t>Valerie Rice</t>
  </si>
  <si>
    <t>Sandra Ruark</t>
  </si>
  <si>
    <t>Sue Runyon</t>
  </si>
  <si>
    <t>Donna Selling</t>
  </si>
  <si>
    <t>Christine Short</t>
  </si>
  <si>
    <t>Janet Skinner</t>
  </si>
  <si>
    <t>Brian Woods</t>
  </si>
  <si>
    <t>Kathleen Wright</t>
  </si>
  <si>
    <t>GROSS PAYMENT FOR NON-CERTIFICATED PERSONNEL</t>
  </si>
  <si>
    <t>Salary Range:  $40,000 - $59,999</t>
  </si>
  <si>
    <t>Salary Range:  $60,000 and over</t>
  </si>
  <si>
    <t>Rebecca Anderson</t>
  </si>
  <si>
    <t>Terri Donahue</t>
  </si>
  <si>
    <t>Stanley Angle</t>
  </si>
  <si>
    <t>Edward Drake</t>
  </si>
  <si>
    <t>Sharon Antonini</t>
  </si>
  <si>
    <t>Viola Flynn</t>
  </si>
  <si>
    <t>Carl Blank</t>
  </si>
  <si>
    <t>Stanley Jones</t>
  </si>
  <si>
    <t>Ashley Bloom</t>
  </si>
  <si>
    <t>Cheryl Linton</t>
  </si>
  <si>
    <t>Krista Boston</t>
  </si>
  <si>
    <t>Erin Bowles</t>
  </si>
  <si>
    <t>Sherman Buzick</t>
  </si>
  <si>
    <t>Stacey Chapman</t>
  </si>
  <si>
    <t>Christie Counterman</t>
  </si>
  <si>
    <t>Joanna Covington</t>
  </si>
  <si>
    <t>Donnie Davis</t>
  </si>
  <si>
    <t>Sandra Dobson</t>
  </si>
  <si>
    <t>Samuel Everhart</t>
  </si>
  <si>
    <t>James Flynn</t>
  </si>
  <si>
    <t>Suzanne Frick</t>
  </si>
  <si>
    <t>Diane Harms</t>
  </si>
  <si>
    <t>Lisa Harrison</t>
  </si>
  <si>
    <t>Janelle Hoerr</t>
  </si>
  <si>
    <t>Kimberly Janssen</t>
  </si>
  <si>
    <t>Pamela Kern</t>
  </si>
  <si>
    <t>Alicia Kuhns</t>
  </si>
  <si>
    <t>Vickie Landrith</t>
  </si>
  <si>
    <t>Pam Lindgren</t>
  </si>
  <si>
    <t>Sammy Love</t>
  </si>
  <si>
    <t>Joy Lyon</t>
  </si>
  <si>
    <t>William Mathewson</t>
  </si>
  <si>
    <t>Catherine Minton</t>
  </si>
  <si>
    <t>Mary Munson</t>
  </si>
  <si>
    <t>April Pattenaude</t>
  </si>
  <si>
    <t>Joann Pence</t>
  </si>
  <si>
    <t>Charles Phillips</t>
  </si>
  <si>
    <t>Lindsey Quickle</t>
  </si>
  <si>
    <t>Melissa Rasmussen</t>
  </si>
  <si>
    <t>Cynthia Rinehart</t>
  </si>
  <si>
    <t>Tammy Schultz</t>
  </si>
  <si>
    <t>Valena Schweigert</t>
  </si>
  <si>
    <t>Joyce Shackelford</t>
  </si>
  <si>
    <t>Aprile Smith</t>
  </si>
  <si>
    <t>Ryan Tibbetts</t>
  </si>
  <si>
    <t>Jesse Towery</t>
  </si>
  <si>
    <t>Stacy Turner</t>
  </si>
  <si>
    <t>Mindy Wolf</t>
  </si>
  <si>
    <t>PAYMENTS TO PERSON, FIRM, OR CORPORATION OVER $2,500</t>
  </si>
  <si>
    <t>Payments over $2,500, excluding wages and salaries.</t>
  </si>
  <si>
    <t>Person, Firm, or Corporation</t>
  </si>
  <si>
    <t>Aggregate Amount</t>
  </si>
  <si>
    <t>Accident Fund Insurance Company</t>
  </si>
  <si>
    <t>NCS Pearson, Inc.</t>
  </si>
  <si>
    <t>Allegra Print &amp; Imaging</t>
  </si>
  <si>
    <t>Nextel Communications</t>
  </si>
  <si>
    <t>Amerencilco</t>
  </si>
  <si>
    <t>Pearson Education</t>
  </si>
  <si>
    <t>American Century Investments</t>
  </si>
  <si>
    <t>Peoria Public Schools</t>
  </si>
  <si>
    <t>Atlas Supply</t>
  </si>
  <si>
    <t>Performance Food Group</t>
  </si>
  <si>
    <t>Bank of America/ILIAC</t>
  </si>
  <si>
    <t>Premier Agenda Inc</t>
  </si>
  <si>
    <t xml:space="preserve">BCBS </t>
  </si>
  <si>
    <t>Purchase Power</t>
  </si>
  <si>
    <t>Benefit Planning Consult</t>
  </si>
  <si>
    <t>Read Naturally</t>
  </si>
  <si>
    <t>Better Beverages</t>
  </si>
  <si>
    <t xml:space="preserve">Renaissance Learning </t>
  </si>
  <si>
    <t>Blue Bird Corporation</t>
  </si>
  <si>
    <t>Robbins, Schwartz, Nicholas , Lifton &amp; Taylor</t>
  </si>
  <si>
    <t>Bradfields Inc</t>
  </si>
  <si>
    <t>Sams Janitor Service</t>
  </si>
  <si>
    <t>Centurytel</t>
  </si>
  <si>
    <t>Sara Lee Bakery/Earthgrains</t>
  </si>
  <si>
    <t>Childrens Home Kiefer School</t>
  </si>
  <si>
    <t>School Specialty Supply</t>
  </si>
  <si>
    <t>City of Marquette Heights</t>
  </si>
  <si>
    <t>SMAC-TMX</t>
  </si>
  <si>
    <t>Commerce Bank</t>
  </si>
  <si>
    <t>Specialized Data System</t>
  </si>
  <si>
    <t>Commerce Commercial Cards</t>
  </si>
  <si>
    <t>Staples Credit Plan</t>
  </si>
  <si>
    <t>Constellation Energy</t>
  </si>
  <si>
    <t>Sysco</t>
  </si>
  <si>
    <t>Christe Counterman</t>
  </si>
  <si>
    <t>T.H.I.S</t>
  </si>
  <si>
    <t>Creve Coeur School Dist 76</t>
  </si>
  <si>
    <t xml:space="preserve">Tazewell County School </t>
  </si>
  <si>
    <t>CSC Learning</t>
  </si>
  <si>
    <t>Teachers Retirement Systems</t>
  </si>
  <si>
    <t>Leslie Dickerson</t>
  </si>
  <si>
    <t>Tech Solutions</t>
  </si>
  <si>
    <t>Fair Market Inc</t>
  </si>
  <si>
    <t>The Guardian</t>
  </si>
  <si>
    <t>Farnsworth Group</t>
  </si>
  <si>
    <t>The Guardian Life</t>
  </si>
  <si>
    <t>Fritch Heating and Cooling</t>
  </si>
  <si>
    <t>TMCSEA</t>
  </si>
  <si>
    <t>GEKL Technologies, Inc.</t>
  </si>
  <si>
    <t>United Healthcare of River Valley</t>
  </si>
  <si>
    <t>George O Pasquel Co</t>
  </si>
  <si>
    <t>US Bank</t>
  </si>
  <si>
    <t>Ginoli &amp; Comp. LTD</t>
  </si>
  <si>
    <t>Valic</t>
  </si>
  <si>
    <t>Houghton Mifflin</t>
  </si>
  <si>
    <t>Waste Management</t>
  </si>
  <si>
    <t>I.A.S.B</t>
  </si>
  <si>
    <t>Wendelin Consulting</t>
  </si>
  <si>
    <t>Ideal Environmental Engineering</t>
  </si>
  <si>
    <t>Illinois Dept of Revenue</t>
  </si>
  <si>
    <t>Illinois Federation of Teachers</t>
  </si>
  <si>
    <t>Illinois Municipal</t>
  </si>
  <si>
    <t>Illinois Valley Business</t>
  </si>
  <si>
    <t>James Unland</t>
  </si>
  <si>
    <t>JC Dillon Inc.</t>
  </si>
  <si>
    <t>Johnson Controls</t>
  </si>
  <si>
    <t>Laidlaw Transit Inc</t>
  </si>
  <si>
    <t>Lanter Distributing division of OHL</t>
  </si>
  <si>
    <t>Marquette Elementary School</t>
  </si>
  <si>
    <t>Metlife Small Business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</si>
</sst>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#\-###\-####\-##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8"/>
      <color indexed="8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indexed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i/>
      <sz val="9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tted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/>
      <diagonal/>
    </border>
    <border>
      <left style="dotted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/>
      <top/>
      <bottom/>
      <diagonal/>
    </border>
    <border>
      <left style="dotted">
        <color indexed="22"/>
      </left>
      <right style="thin">
        <color indexed="22"/>
      </right>
      <top/>
      <bottom/>
      <diagonal/>
    </border>
    <border>
      <left style="thin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thin">
        <color indexed="55"/>
      </right>
      <top/>
      <bottom/>
      <diagonal/>
    </border>
    <border>
      <left style="dotted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thin">
        <color indexed="55"/>
      </right>
      <top/>
      <bottom style="thin">
        <color indexed="55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ont="1"/>
    <xf numFmtId="0" fontId="0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Protection="1"/>
    <xf numFmtId="0" fontId="8" fillId="0" borderId="0" xfId="0" applyFont="1" applyProtection="1"/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7" fillId="0" borderId="0" xfId="0" applyFont="1" applyProtection="1"/>
    <xf numFmtId="0" fontId="11" fillId="0" borderId="0" xfId="0" applyFont="1" applyProtection="1"/>
    <xf numFmtId="0" fontId="8" fillId="0" borderId="3" xfId="0" applyFont="1" applyBorder="1" applyAlignment="1" applyProtection="1">
      <alignment vertical="top"/>
    </xf>
    <xf numFmtId="0" fontId="8" fillId="0" borderId="4" xfId="0" applyFont="1" applyBorder="1" applyAlignment="1" applyProtection="1">
      <alignment vertical="top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 wrapText="1"/>
    </xf>
    <xf numFmtId="0" fontId="8" fillId="2" borderId="7" xfId="0" applyFont="1" applyFill="1" applyBorder="1" applyAlignment="1" applyProtection="1">
      <alignment horizontal="center" vertical="top" wrapText="1"/>
    </xf>
    <xf numFmtId="38" fontId="8" fillId="3" borderId="8" xfId="0" applyNumberFormat="1" applyFont="1" applyFill="1" applyBorder="1" applyAlignment="1" applyProtection="1">
      <alignment horizontal="right" wrapText="1"/>
    </xf>
    <xf numFmtId="0" fontId="7" fillId="3" borderId="9" xfId="0" applyFont="1" applyFill="1" applyBorder="1" applyAlignment="1" applyProtection="1">
      <alignment horizontal="left" vertical="center" indent="1"/>
    </xf>
    <xf numFmtId="0" fontId="8" fillId="3" borderId="10" xfId="0" applyFont="1" applyFill="1" applyBorder="1" applyAlignment="1" applyProtection="1">
      <alignment vertical="top" wrapText="1"/>
    </xf>
    <xf numFmtId="0" fontId="8" fillId="3" borderId="11" xfId="0" applyFont="1" applyFill="1" applyBorder="1" applyAlignment="1" applyProtection="1">
      <alignment vertical="top" wrapText="1"/>
    </xf>
    <xf numFmtId="38" fontId="8" fillId="3" borderId="12" xfId="0" applyNumberFormat="1" applyFont="1" applyFill="1" applyBorder="1" applyAlignment="1" applyProtection="1">
      <alignment wrapText="1"/>
    </xf>
    <xf numFmtId="38" fontId="8" fillId="3" borderId="16" xfId="0" applyNumberFormat="1" applyFont="1" applyFill="1" applyBorder="1" applyAlignment="1" applyProtection="1">
      <alignment wrapText="1"/>
    </xf>
    <xf numFmtId="38" fontId="8" fillId="4" borderId="16" xfId="0" applyNumberFormat="1" applyFont="1" applyFill="1" applyBorder="1" applyAlignment="1" applyProtection="1">
      <alignment vertical="top" wrapText="1"/>
    </xf>
    <xf numFmtId="0" fontId="8" fillId="0" borderId="6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top" wrapText="1"/>
    </xf>
    <xf numFmtId="0" fontId="8" fillId="0" borderId="7" xfId="0" applyFont="1" applyBorder="1" applyAlignment="1" applyProtection="1">
      <alignment horizontal="center" vertical="top" wrapText="1"/>
    </xf>
    <xf numFmtId="38" fontId="8" fillId="3" borderId="8" xfId="0" applyNumberFormat="1" applyFont="1" applyFill="1" applyBorder="1" applyAlignment="1" applyProtection="1">
      <alignment wrapText="1"/>
    </xf>
    <xf numFmtId="0" fontId="7" fillId="3" borderId="9" xfId="0" applyFont="1" applyFill="1" applyBorder="1" applyAlignment="1" applyProtection="1">
      <alignment horizontal="left" vertical="center"/>
    </xf>
    <xf numFmtId="38" fontId="8" fillId="3" borderId="5" xfId="0" applyNumberFormat="1" applyFont="1" applyFill="1" applyBorder="1" applyAlignment="1" applyProtection="1">
      <alignment wrapText="1"/>
    </xf>
    <xf numFmtId="0" fontId="8" fillId="0" borderId="7" xfId="0" applyFont="1" applyBorder="1" applyAlignment="1" applyProtection="1">
      <alignment vertical="top" wrapText="1"/>
    </xf>
    <xf numFmtId="38" fontId="8" fillId="3" borderId="17" xfId="0" applyNumberFormat="1" applyFont="1" applyFill="1" applyBorder="1" applyAlignment="1" applyProtection="1">
      <alignment wrapText="1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12" fillId="0" borderId="0" xfId="0" applyFont="1" applyProtection="1">
      <protection locked="0"/>
    </xf>
    <xf numFmtId="0" fontId="2" fillId="0" borderId="0" xfId="0" applyFont="1" applyAlignment="1">
      <alignment horizontal="right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/>
    <xf numFmtId="0" fontId="2" fillId="0" borderId="19" xfId="0" applyFont="1" applyBorder="1" applyAlignment="1">
      <alignment horizontal="left" textRotation="180"/>
    </xf>
    <xf numFmtId="0" fontId="5" fillId="0" borderId="18" xfId="0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left" vertical="center" indent="1"/>
    </xf>
    <xf numFmtId="164" fontId="5" fillId="0" borderId="18" xfId="0" applyNumberFormat="1" applyFont="1" applyBorder="1" applyAlignment="1">
      <alignment horizontal="left"/>
    </xf>
    <xf numFmtId="0" fontId="2" fillId="0" borderId="18" xfId="0" applyFont="1" applyBorder="1" applyAlignment="1">
      <alignment horizontal="left" textRotation="180"/>
    </xf>
    <xf numFmtId="0" fontId="2" fillId="0" borderId="18" xfId="0" applyFont="1" applyBorder="1"/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2" fillId="0" borderId="2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protection locked="0"/>
    </xf>
    <xf numFmtId="49" fontId="2" fillId="0" borderId="24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protection locked="0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horizontal="left" indent="1"/>
      <protection locked="0"/>
    </xf>
    <xf numFmtId="0" fontId="2" fillId="0" borderId="17" xfId="0" applyFont="1" applyBorder="1" applyProtection="1"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indent="1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/>
    <xf numFmtId="0" fontId="16" fillId="0" borderId="0" xfId="0" applyFont="1" applyAlignment="1">
      <alignment horizontal="left" vertical="top" wrapText="1"/>
    </xf>
    <xf numFmtId="0" fontId="2" fillId="0" borderId="22" xfId="0" applyFont="1" applyBorder="1" applyAlignment="1"/>
    <xf numFmtId="0" fontId="2" fillId="0" borderId="27" xfId="0" applyFont="1" applyBorder="1" applyAlignment="1"/>
    <xf numFmtId="49" fontId="2" fillId="0" borderId="22" xfId="0" applyNumberFormat="1" applyFont="1" applyBorder="1" applyAlignment="1" applyProtection="1">
      <alignment horizontal="left"/>
      <protection locked="0"/>
    </xf>
    <xf numFmtId="0" fontId="15" fillId="0" borderId="22" xfId="0" applyFont="1" applyBorder="1" applyAlignment="1">
      <alignment horizontal="left"/>
    </xf>
    <xf numFmtId="49" fontId="2" fillId="0" borderId="17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/>
    <xf numFmtId="49" fontId="2" fillId="0" borderId="28" xfId="0" applyNumberFormat="1" applyFont="1" applyBorder="1" applyAlignment="1" applyProtection="1">
      <alignment horizontal="left"/>
      <protection locked="0"/>
    </xf>
    <xf numFmtId="0" fontId="2" fillId="0" borderId="28" xfId="0" applyFont="1" applyBorder="1" applyAlignment="1"/>
    <xf numFmtId="0" fontId="2" fillId="0" borderId="0" xfId="0" applyFont="1" applyAlignment="1"/>
    <xf numFmtId="0" fontId="0" fillId="0" borderId="0" xfId="0" applyProtection="1">
      <protection locked="0"/>
    </xf>
    <xf numFmtId="0" fontId="17" fillId="0" borderId="0" xfId="0" applyNumberFormat="1" applyFont="1" applyAlignment="1" applyProtection="1">
      <alignment horizontal="left" vertical="center"/>
      <protection locked="0"/>
    </xf>
    <xf numFmtId="164" fontId="17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4" fontId="15" fillId="0" borderId="30" xfId="0" applyNumberFormat="1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/>
      <protection locked="0"/>
    </xf>
    <xf numFmtId="0" fontId="15" fillId="0" borderId="32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left" vertical="center" indent="1"/>
      <protection locked="0"/>
    </xf>
    <xf numFmtId="38" fontId="2" fillId="0" borderId="34" xfId="0" applyNumberFormat="1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33" xfId="0" applyFont="1" applyBorder="1" applyAlignment="1" applyProtection="1">
      <alignment vertical="center"/>
      <protection locked="0"/>
    </xf>
    <xf numFmtId="44" fontId="2" fillId="0" borderId="34" xfId="0" applyNumberFormat="1" applyFont="1" applyBorder="1" applyAlignment="1" applyProtection="1">
      <protection locked="0"/>
    </xf>
    <xf numFmtId="0" fontId="2" fillId="0" borderId="35" xfId="0" applyFont="1" applyBorder="1" applyAlignment="1" applyProtection="1">
      <alignment horizontal="left"/>
      <protection locked="0"/>
    </xf>
    <xf numFmtId="44" fontId="2" fillId="0" borderId="36" xfId="0" applyNumberFormat="1" applyFont="1" applyBorder="1" applyProtection="1">
      <protection locked="0"/>
    </xf>
    <xf numFmtId="38" fontId="2" fillId="0" borderId="37" xfId="0" applyNumberFormat="1" applyFont="1" applyBorder="1" applyAlignment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8" fillId="0" borderId="0" xfId="0" applyFont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3" borderId="13" xfId="0" applyFont="1" applyFill="1" applyBorder="1" applyAlignment="1" applyProtection="1">
      <alignment horizontal="left" vertical="center" wrapText="1" indent="1"/>
    </xf>
    <xf numFmtId="0" fontId="0" fillId="3" borderId="14" xfId="0" applyFont="1" applyFill="1" applyBorder="1" applyAlignment="1">
      <alignment horizontal="left" wrapText="1" indent="1"/>
    </xf>
    <xf numFmtId="0" fontId="0" fillId="3" borderId="15" xfId="0" applyFont="1" applyFill="1" applyBorder="1" applyAlignment="1">
      <alignment horizontal="left" wrapText="1" indent="1"/>
    </xf>
    <xf numFmtId="49" fontId="7" fillId="0" borderId="0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top"/>
    </xf>
    <xf numFmtId="0" fontId="0" fillId="0" borderId="2" xfId="0" applyFont="1" applyBorder="1" applyAlignment="1" applyProtection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15" fillId="0" borderId="18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donahue/AppData/Local/Microsoft/Windows/Temporary%20Internet%20Files/Low/Content.IE5/LAF4ZZV9/Annual%20Statement%20of%20Affair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A1"/>
      <sheetName val="ASA2-3"/>
      <sheetName val="PublishedSum 4"/>
      <sheetName val="Salary Sched 5"/>
      <sheetName val="Paym 6 (over $2,500)"/>
      <sheetName val="Paym 7 ($1000 to $2500)"/>
      <sheetName val="Paym 8 ($500 to $999)"/>
      <sheetName val="9 Contracts Exceeding 25,000"/>
    </sheetNames>
    <sheetDataSet>
      <sheetData sheetId="0">
        <row r="8">
          <cell r="C8" t="str">
            <v>North Pekin Marquette Heights District #102</v>
          </cell>
        </row>
        <row r="9">
          <cell r="C9" t="str">
            <v>53-909-1020-02</v>
          </cell>
        </row>
      </sheetData>
      <sheetData sheetId="1">
        <row r="41">
          <cell r="C41">
            <v>2268749</v>
          </cell>
          <cell r="D41">
            <v>0</v>
          </cell>
          <cell r="E41">
            <v>0</v>
          </cell>
          <cell r="F41">
            <v>152673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846833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C43">
            <v>4408984</v>
          </cell>
          <cell r="D43">
            <v>136467</v>
          </cell>
          <cell r="E43">
            <v>219855</v>
          </cell>
          <cell r="F43">
            <v>242681</v>
          </cell>
          <cell r="G43">
            <v>128617</v>
          </cell>
          <cell r="H43">
            <v>0</v>
          </cell>
          <cell r="I43">
            <v>33470</v>
          </cell>
          <cell r="J43">
            <v>99320</v>
          </cell>
          <cell r="K43">
            <v>6709</v>
          </cell>
        </row>
        <row r="45">
          <cell r="C45">
            <v>4408984</v>
          </cell>
          <cell r="D45">
            <v>136467</v>
          </cell>
          <cell r="E45">
            <v>219855</v>
          </cell>
          <cell r="F45">
            <v>242681</v>
          </cell>
          <cell r="G45">
            <v>128617</v>
          </cell>
          <cell r="H45">
            <v>0</v>
          </cell>
          <cell r="I45">
            <v>33470</v>
          </cell>
          <cell r="J45">
            <v>99320</v>
          </cell>
          <cell r="K45">
            <v>6709</v>
          </cell>
        </row>
        <row r="54">
          <cell r="C54">
            <v>4241851</v>
          </cell>
          <cell r="D54">
            <v>153280</v>
          </cell>
          <cell r="E54">
            <v>221775</v>
          </cell>
          <cell r="F54">
            <v>188626</v>
          </cell>
          <cell r="G54">
            <v>129949</v>
          </cell>
          <cell r="H54">
            <v>0</v>
          </cell>
          <cell r="J54">
            <v>74411</v>
          </cell>
          <cell r="K54">
            <v>51529</v>
          </cell>
        </row>
        <row r="60">
          <cell r="C60">
            <v>542284</v>
          </cell>
          <cell r="D60">
            <v>52576</v>
          </cell>
          <cell r="E60">
            <v>28940</v>
          </cell>
          <cell r="F60">
            <v>81003</v>
          </cell>
          <cell r="G60">
            <v>173563</v>
          </cell>
          <cell r="H60">
            <v>0</v>
          </cell>
          <cell r="I60">
            <v>712789</v>
          </cell>
          <cell r="J60">
            <v>4819</v>
          </cell>
          <cell r="K60">
            <v>81987</v>
          </cell>
        </row>
        <row r="62">
          <cell r="A62" t="str">
            <v>Ending Fund Balances June 30, 2010</v>
          </cell>
          <cell r="C62">
            <v>709417</v>
          </cell>
          <cell r="D62">
            <v>35763</v>
          </cell>
          <cell r="E62">
            <v>28065</v>
          </cell>
          <cell r="F62">
            <v>135058</v>
          </cell>
          <cell r="G62">
            <v>172231</v>
          </cell>
          <cell r="H62">
            <v>0</v>
          </cell>
          <cell r="I62">
            <v>1446259</v>
          </cell>
          <cell r="J62">
            <v>29728</v>
          </cell>
          <cell r="K62">
            <v>982167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6"/>
  <sheetViews>
    <sheetView tabSelected="1" workbookViewId="0">
      <selection activeCell="K33" sqref="K33"/>
    </sheetView>
  </sheetViews>
  <sheetFormatPr defaultRowHeight="15"/>
  <cols>
    <col min="1" max="4" width="9.140625" style="1"/>
    <col min="5" max="5" width="11" style="1" customWidth="1"/>
    <col min="6" max="8" width="9.140625" style="1"/>
    <col min="9" max="9" width="9.42578125" style="1" customWidth="1"/>
    <col min="10" max="10" width="9.140625" style="1"/>
    <col min="11" max="11" width="10.85546875" style="1" customWidth="1"/>
    <col min="12" max="16384" width="9.140625" style="1"/>
  </cols>
  <sheetData>
    <row r="3" spans="1:13">
      <c r="A3" s="112" t="s">
        <v>0</v>
      </c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114"/>
    </row>
    <row r="4" spans="1:1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5"/>
      <c r="B5" s="6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4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>
      <c r="A7" s="2"/>
      <c r="B7" s="105" t="s">
        <v>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2"/>
    </row>
    <row r="8" spans="1:13" ht="30" customHeight="1">
      <c r="A8" s="2"/>
      <c r="B8" s="115" t="s">
        <v>3</v>
      </c>
      <c r="C8" s="115"/>
      <c r="D8" s="7"/>
      <c r="E8" s="116" t="s">
        <v>4</v>
      </c>
      <c r="F8" s="116"/>
      <c r="G8" s="116"/>
      <c r="H8" s="8"/>
      <c r="I8" s="111" t="s">
        <v>5</v>
      </c>
      <c r="J8" s="111"/>
      <c r="K8" s="117" t="s">
        <v>6</v>
      </c>
      <c r="L8" s="117"/>
      <c r="M8" s="2"/>
    </row>
    <row r="9" spans="1:13">
      <c r="A9" s="2"/>
      <c r="B9" s="9" t="s">
        <v>7</v>
      </c>
      <c r="C9" s="7"/>
      <c r="D9" s="7"/>
      <c r="E9" s="118" t="s">
        <v>8</v>
      </c>
      <c r="F9" s="119"/>
      <c r="G9" s="119"/>
      <c r="H9" s="7"/>
      <c r="I9" s="10" t="s">
        <v>9</v>
      </c>
      <c r="J9" s="7"/>
      <c r="K9" s="118" t="s">
        <v>10</v>
      </c>
      <c r="L9" s="119"/>
      <c r="M9" s="2"/>
    </row>
    <row r="10" spans="1:13" ht="33.75" customHeight="1">
      <c r="A10" s="2"/>
      <c r="B10" s="105" t="s">
        <v>29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2"/>
    </row>
    <row r="11" spans="1:13" ht="10.5" customHeight="1">
      <c r="A11" s="2"/>
      <c r="B11" s="11"/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5"/>
      <c r="B12" s="12" t="s">
        <v>30</v>
      </c>
      <c r="C12" s="11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6.75" customHeight="1">
      <c r="A13" s="2"/>
      <c r="B13" s="13"/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14" t="s">
        <v>11</v>
      </c>
      <c r="C14" s="13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85.5">
      <c r="A15" s="5"/>
      <c r="B15" s="15"/>
      <c r="C15" s="16"/>
      <c r="D15" s="16"/>
      <c r="E15" s="17" t="s">
        <v>12</v>
      </c>
      <c r="F15" s="17" t="s">
        <v>13</v>
      </c>
      <c r="G15" s="17" t="s">
        <v>14</v>
      </c>
      <c r="H15" s="17" t="s">
        <v>15</v>
      </c>
      <c r="I15" s="17" t="s">
        <v>16</v>
      </c>
      <c r="J15" s="17" t="s">
        <v>17</v>
      </c>
      <c r="K15" s="17" t="s">
        <v>18</v>
      </c>
      <c r="L15" s="17" t="s">
        <v>19</v>
      </c>
      <c r="M15" s="17" t="s">
        <v>20</v>
      </c>
    </row>
    <row r="16" spans="1:13">
      <c r="A16" s="5"/>
      <c r="B16" s="18" t="s">
        <v>21</v>
      </c>
      <c r="C16" s="19"/>
      <c r="D16" s="20">
        <v>1000</v>
      </c>
      <c r="E16" s="21">
        <f>('[1]ASA2-3'!C41)</f>
        <v>2268749</v>
      </c>
      <c r="F16" s="21">
        <f>('[1]ASA2-3'!D41)</f>
        <v>0</v>
      </c>
      <c r="G16" s="21">
        <f>('[1]ASA2-3'!E41)</f>
        <v>0</v>
      </c>
      <c r="H16" s="21">
        <f>('[1]ASA2-3'!F41)</f>
        <v>152673</v>
      </c>
      <c r="I16" s="21">
        <f>('[1]ASA2-3'!G41)</f>
        <v>0</v>
      </c>
      <c r="J16" s="21">
        <f>('[1]ASA2-3'!H41)</f>
        <v>0</v>
      </c>
      <c r="K16" s="21">
        <f>('[1]ASA2-3'!I41)</f>
        <v>0</v>
      </c>
      <c r="L16" s="21">
        <f>('[1]ASA2-3'!J41)</f>
        <v>0</v>
      </c>
      <c r="M16" s="21">
        <f>('[1]ASA2-3'!K41)</f>
        <v>0</v>
      </c>
    </row>
    <row r="17" spans="1:13">
      <c r="A17" s="5"/>
      <c r="B17" s="106" t="s">
        <v>22</v>
      </c>
      <c r="C17" s="107"/>
      <c r="D17" s="20">
        <v>2000</v>
      </c>
      <c r="E17" s="21">
        <f>'[1]ASA2-3'!C42</f>
        <v>846833</v>
      </c>
      <c r="F17" s="21">
        <f>'[1]ASA2-3'!D42</f>
        <v>0</v>
      </c>
      <c r="G17" s="21">
        <f>'[1]ASA2-3'!E42</f>
        <v>0</v>
      </c>
      <c r="H17" s="21">
        <f>'[1]ASA2-3'!F42</f>
        <v>0</v>
      </c>
      <c r="I17" s="21">
        <f>'[1]ASA2-3'!G42</f>
        <v>0</v>
      </c>
      <c r="J17" s="21">
        <f>'[1]ASA2-3'!H42</f>
        <v>0</v>
      </c>
      <c r="K17" s="21">
        <f>'[1]ASA2-3'!I42</f>
        <v>0</v>
      </c>
      <c r="L17" s="21">
        <f>'[1]ASA2-3'!J42</f>
        <v>0</v>
      </c>
      <c r="M17" s="21">
        <f>'[1]ASA2-3'!K42</f>
        <v>0</v>
      </c>
    </row>
    <row r="18" spans="1:13">
      <c r="A18" s="5"/>
      <c r="B18" s="18" t="s">
        <v>23</v>
      </c>
      <c r="C18" s="19"/>
      <c r="D18" s="20">
        <v>3000</v>
      </c>
      <c r="E18" s="21">
        <f>'[1]ASA2-3'!C43</f>
        <v>4408984</v>
      </c>
      <c r="F18" s="21">
        <f>'[1]ASA2-3'!D43</f>
        <v>136467</v>
      </c>
      <c r="G18" s="21">
        <f>'[1]ASA2-3'!E43</f>
        <v>219855</v>
      </c>
      <c r="H18" s="21">
        <f>'[1]ASA2-3'!F43</f>
        <v>242681</v>
      </c>
      <c r="I18" s="21">
        <f>'[1]ASA2-3'!G43</f>
        <v>128617</v>
      </c>
      <c r="J18" s="21">
        <f>'[1]ASA2-3'!H43</f>
        <v>0</v>
      </c>
      <c r="K18" s="21">
        <f>'[1]ASA2-3'!I43</f>
        <v>33470</v>
      </c>
      <c r="L18" s="21">
        <f>'[1]ASA2-3'!J43</f>
        <v>99320</v>
      </c>
      <c r="M18" s="21">
        <f>'[1]ASA2-3'!K43</f>
        <v>6709</v>
      </c>
    </row>
    <row r="19" spans="1:13">
      <c r="A19" s="5"/>
      <c r="B19" s="18" t="s">
        <v>24</v>
      </c>
      <c r="C19" s="19"/>
      <c r="D19" s="20">
        <v>4000</v>
      </c>
      <c r="E19" s="21">
        <f>'[1]ASA2-3'!C44</f>
        <v>0</v>
      </c>
      <c r="F19" s="21">
        <f>'[1]ASA2-3'!D44</f>
        <v>0</v>
      </c>
      <c r="G19" s="21">
        <f>'[1]ASA2-3'!E44</f>
        <v>0</v>
      </c>
      <c r="H19" s="21">
        <f>'[1]ASA2-3'!F44</f>
        <v>0</v>
      </c>
      <c r="I19" s="21">
        <f>'[1]ASA2-3'!G44</f>
        <v>0</v>
      </c>
      <c r="J19" s="21">
        <f>'[1]ASA2-3'!H44</f>
        <v>0</v>
      </c>
      <c r="K19" s="21">
        <f>'[1]ASA2-3'!I44</f>
        <v>0</v>
      </c>
      <c r="L19" s="21">
        <f>'[1]ASA2-3'!J44</f>
        <v>0</v>
      </c>
      <c r="M19" s="21">
        <f>'[1]ASA2-3'!K44</f>
        <v>0</v>
      </c>
    </row>
    <row r="20" spans="1:13" ht="15.75" thickBot="1">
      <c r="A20" s="5"/>
      <c r="B20" s="22" t="s">
        <v>25</v>
      </c>
      <c r="C20" s="23"/>
      <c r="D20" s="24"/>
      <c r="E20" s="25">
        <f>'[1]ASA2-3'!C45</f>
        <v>4408984</v>
      </c>
      <c r="F20" s="25">
        <f>'[1]ASA2-3'!D45</f>
        <v>136467</v>
      </c>
      <c r="G20" s="25">
        <f>'[1]ASA2-3'!E45</f>
        <v>219855</v>
      </c>
      <c r="H20" s="25">
        <f>'[1]ASA2-3'!F45</f>
        <v>242681</v>
      </c>
      <c r="I20" s="25">
        <f>'[1]ASA2-3'!G45</f>
        <v>128617</v>
      </c>
      <c r="J20" s="25">
        <f>'[1]ASA2-3'!H45</f>
        <v>0</v>
      </c>
      <c r="K20" s="25">
        <f>'[1]ASA2-3'!I45</f>
        <v>33470</v>
      </c>
      <c r="L20" s="25">
        <f>'[1]ASA2-3'!J45</f>
        <v>99320</v>
      </c>
      <c r="M20" s="25">
        <f>'[1]ASA2-3'!K45</f>
        <v>6709</v>
      </c>
    </row>
    <row r="21" spans="1:13" ht="16.5" thickTop="1" thickBot="1">
      <c r="A21" s="5"/>
      <c r="B21" s="108" t="s">
        <v>26</v>
      </c>
      <c r="C21" s="109"/>
      <c r="D21" s="110"/>
      <c r="E21" s="26">
        <f>'[1]ASA2-3'!C54</f>
        <v>4241851</v>
      </c>
      <c r="F21" s="26">
        <f>'[1]ASA2-3'!D54</f>
        <v>153280</v>
      </c>
      <c r="G21" s="26">
        <f>'[1]ASA2-3'!E54</f>
        <v>221775</v>
      </c>
      <c r="H21" s="26">
        <f>'[1]ASA2-3'!F54</f>
        <v>188626</v>
      </c>
      <c r="I21" s="26">
        <f>'[1]ASA2-3'!G54</f>
        <v>129949</v>
      </c>
      <c r="J21" s="26">
        <f>'[1]ASA2-3'!H54</f>
        <v>0</v>
      </c>
      <c r="K21" s="27"/>
      <c r="L21" s="26">
        <f>'[1]ASA2-3'!J54</f>
        <v>74411</v>
      </c>
      <c r="M21" s="26">
        <f>'[1]ASA2-3'!K54</f>
        <v>51529</v>
      </c>
    </row>
    <row r="22" spans="1:13" ht="15.75" thickTop="1">
      <c r="A22" s="5"/>
      <c r="B22" s="28" t="s">
        <v>27</v>
      </c>
      <c r="C22" s="29"/>
      <c r="D22" s="30"/>
      <c r="E22" s="31">
        <f>'[1]ASA2-3'!C60</f>
        <v>542284</v>
      </c>
      <c r="F22" s="31">
        <f>'[1]ASA2-3'!D60</f>
        <v>52576</v>
      </c>
      <c r="G22" s="31">
        <f>'[1]ASA2-3'!E60</f>
        <v>28940</v>
      </c>
      <c r="H22" s="31">
        <f>'[1]ASA2-3'!F60</f>
        <v>81003</v>
      </c>
      <c r="I22" s="31">
        <f>'[1]ASA2-3'!G60</f>
        <v>173563</v>
      </c>
      <c r="J22" s="31">
        <f>'[1]ASA2-3'!H60</f>
        <v>0</v>
      </c>
      <c r="K22" s="31">
        <f>'[1]ASA2-3'!I60</f>
        <v>712789</v>
      </c>
      <c r="L22" s="31">
        <f>'[1]ASA2-3'!J60</f>
        <v>4819</v>
      </c>
      <c r="M22" s="31">
        <f>'[1]ASA2-3'!K60</f>
        <v>81987</v>
      </c>
    </row>
    <row r="23" spans="1:13" ht="15.75" thickBot="1">
      <c r="A23" s="5"/>
      <c r="B23" s="32" t="str">
        <f>'[1]ASA2-3'!A62</f>
        <v>Ending Fund Balances June 30, 2010</v>
      </c>
      <c r="C23" s="23"/>
      <c r="D23" s="24"/>
      <c r="E23" s="33">
        <f>'[1]ASA2-3'!C62</f>
        <v>709417</v>
      </c>
      <c r="F23" s="33">
        <f>'[1]ASA2-3'!D62</f>
        <v>35763</v>
      </c>
      <c r="G23" s="33">
        <f>'[1]ASA2-3'!E62</f>
        <v>28065</v>
      </c>
      <c r="H23" s="33">
        <f>'[1]ASA2-3'!F62</f>
        <v>135058</v>
      </c>
      <c r="I23" s="33">
        <f>'[1]ASA2-3'!G62</f>
        <v>172231</v>
      </c>
      <c r="J23" s="33">
        <f>'[1]ASA2-3'!H62</f>
        <v>0</v>
      </c>
      <c r="K23" s="33">
        <f>'[1]ASA2-3'!I62</f>
        <v>1446259</v>
      </c>
      <c r="L23" s="33">
        <f>'[1]ASA2-3'!J62</f>
        <v>29728</v>
      </c>
      <c r="M23" s="33">
        <f>'[1]ASA2-3'!K62</f>
        <v>982167</v>
      </c>
    </row>
    <row r="24" spans="1:13" ht="15.75" thickTop="1">
      <c r="A24" s="5"/>
      <c r="B24" s="28" t="s">
        <v>28</v>
      </c>
      <c r="C24" s="29"/>
      <c r="D24" s="34"/>
      <c r="E24" s="33">
        <f>'[1]ASA2-3'!C63</f>
        <v>0</v>
      </c>
      <c r="F24" s="33">
        <f>'[1]ASA2-3'!D63</f>
        <v>0</v>
      </c>
      <c r="G24" s="33">
        <f>'[1]ASA2-3'!E63</f>
        <v>0</v>
      </c>
      <c r="H24" s="33">
        <f>'[1]ASA2-3'!F63</f>
        <v>0</v>
      </c>
      <c r="I24" s="33">
        <f>'[1]ASA2-3'!G63</f>
        <v>0</v>
      </c>
      <c r="J24" s="33">
        <f>'[1]ASA2-3'!H63</f>
        <v>0</v>
      </c>
      <c r="K24" s="33">
        <f>'[1]ASA2-3'!I63</f>
        <v>0</v>
      </c>
      <c r="L24" s="33">
        <f>'[1]ASA2-3'!J63</f>
        <v>0</v>
      </c>
      <c r="M24" s="33">
        <f>'[1]ASA2-3'!K63</f>
        <v>0</v>
      </c>
    </row>
    <row r="25" spans="1:13" ht="15.75" thickBot="1">
      <c r="A25" s="5"/>
      <c r="B25" s="32">
        <f>'[1]ASA2-3'!A64</f>
        <v>0</v>
      </c>
      <c r="C25" s="23"/>
      <c r="D25" s="24"/>
      <c r="E25" s="35">
        <f>SUM(E20,E22,E23,E24)-E21</f>
        <v>1418834</v>
      </c>
      <c r="F25" s="35">
        <f>'[1]ASA2-3'!D64</f>
        <v>0</v>
      </c>
      <c r="G25" s="35">
        <f>'[1]ASA2-3'!E64</f>
        <v>0</v>
      </c>
      <c r="H25" s="35">
        <f>'[1]ASA2-3'!F64</f>
        <v>0</v>
      </c>
      <c r="I25" s="35">
        <f>'[1]ASA2-3'!G64</f>
        <v>0</v>
      </c>
      <c r="J25" s="35">
        <f>'[1]ASA2-3'!H64</f>
        <v>0</v>
      </c>
      <c r="K25" s="35">
        <f>'[1]ASA2-3'!I64</f>
        <v>0</v>
      </c>
      <c r="L25" s="35">
        <f>'[1]ASA2-3'!J64</f>
        <v>0</v>
      </c>
      <c r="M25" s="35">
        <f>'[1]ASA2-3'!K64</f>
        <v>0</v>
      </c>
    </row>
    <row r="26" spans="1:13" ht="15.75" thickTop="1"/>
  </sheetData>
  <mergeCells count="11">
    <mergeCell ref="B10:L10"/>
    <mergeCell ref="B17:C17"/>
    <mergeCell ref="B21:D21"/>
    <mergeCell ref="I8:J8"/>
    <mergeCell ref="A3:M3"/>
    <mergeCell ref="B7:L7"/>
    <mergeCell ref="B8:C8"/>
    <mergeCell ref="E8:G8"/>
    <mergeCell ref="K8:L8"/>
    <mergeCell ref="E9:G9"/>
    <mergeCell ref="K9:L9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2"/>
  <sheetViews>
    <sheetView workbookViewId="0">
      <selection activeCell="B51" sqref="B51"/>
    </sheetView>
  </sheetViews>
  <sheetFormatPr defaultColWidth="27.5703125" defaultRowHeight="11.25"/>
  <cols>
    <col min="1" max="16384" width="27.5703125" style="36"/>
  </cols>
  <sheetData>
    <row r="1" spans="1:7">
      <c r="A1" s="120" t="s">
        <v>31</v>
      </c>
      <c r="B1" s="120"/>
      <c r="C1" s="120"/>
      <c r="D1" s="120"/>
      <c r="E1" s="120"/>
      <c r="F1" s="120"/>
      <c r="G1" s="120"/>
    </row>
    <row r="2" spans="1:7">
      <c r="A2" s="37"/>
      <c r="B2" s="37"/>
      <c r="C2" s="37"/>
      <c r="D2" s="37"/>
      <c r="E2" s="37"/>
      <c r="F2" s="37"/>
      <c r="G2" s="37"/>
    </row>
    <row r="3" spans="1:7" ht="12">
      <c r="B3" s="38" t="s">
        <v>32</v>
      </c>
      <c r="F3" s="39"/>
    </row>
    <row r="4" spans="1:7" ht="12">
      <c r="B4" s="38" t="s">
        <v>33</v>
      </c>
      <c r="F4" s="39"/>
    </row>
    <row r="5" spans="1:7" ht="12">
      <c r="B5" s="40"/>
      <c r="F5" s="39"/>
    </row>
    <row r="6" spans="1:7" s="41" customFormat="1" ht="12">
      <c r="B6" s="42" t="str">
        <f>[1]ASA1!C8</f>
        <v>North Pekin Marquette Heights District #102</v>
      </c>
      <c r="F6" s="43"/>
    </row>
    <row r="7" spans="1:7" s="41" customFormat="1" ht="12">
      <c r="B7" s="44" t="str">
        <f>[1]ASA1!C9</f>
        <v>53-909-1020-02</v>
      </c>
      <c r="F7" s="43"/>
    </row>
    <row r="8" spans="1:7" ht="12">
      <c r="B8" s="40"/>
      <c r="F8" s="39"/>
    </row>
    <row r="9" spans="1:7" ht="12" thickBot="1">
      <c r="B9" s="121" t="s">
        <v>34</v>
      </c>
      <c r="C9" s="122"/>
      <c r="D9" s="122"/>
      <c r="E9" s="122"/>
      <c r="F9" s="122"/>
      <c r="G9" s="39"/>
    </row>
    <row r="10" spans="1:7">
      <c r="B10" s="45"/>
      <c r="C10" s="46"/>
      <c r="D10" s="47"/>
      <c r="E10" s="48"/>
      <c r="F10" s="47"/>
    </row>
    <row r="11" spans="1:7" ht="12" thickBot="1">
      <c r="B11" s="49"/>
      <c r="C11" s="50"/>
      <c r="D11" s="51"/>
      <c r="E11" s="52"/>
      <c r="F11" s="53"/>
    </row>
    <row r="12" spans="1:7">
      <c r="B12" s="54" t="s">
        <v>35</v>
      </c>
      <c r="C12" s="55" t="s">
        <v>36</v>
      </c>
      <c r="D12" s="56" t="s">
        <v>37</v>
      </c>
      <c r="E12" s="56" t="s">
        <v>38</v>
      </c>
      <c r="F12" s="57" t="s">
        <v>39</v>
      </c>
    </row>
    <row r="13" spans="1:7">
      <c r="B13" s="58"/>
      <c r="C13" s="59"/>
      <c r="D13" s="60"/>
      <c r="E13" s="60"/>
      <c r="F13" s="60"/>
    </row>
    <row r="14" spans="1:7">
      <c r="B14" s="61" t="s">
        <v>40</v>
      </c>
      <c r="C14" s="62" t="s">
        <v>41</v>
      </c>
      <c r="D14" s="60" t="s">
        <v>42</v>
      </c>
      <c r="E14" s="60" t="s">
        <v>43</v>
      </c>
      <c r="F14" s="60" t="s">
        <v>44</v>
      </c>
    </row>
    <row r="15" spans="1:7">
      <c r="B15" s="61" t="s">
        <v>45</v>
      </c>
      <c r="C15" s="62" t="s">
        <v>46</v>
      </c>
      <c r="D15" s="60" t="s">
        <v>47</v>
      </c>
      <c r="E15" s="60" t="s">
        <v>48</v>
      </c>
      <c r="F15" s="60"/>
    </row>
    <row r="16" spans="1:7">
      <c r="B16" s="61" t="s">
        <v>49</v>
      </c>
      <c r="C16" s="62" t="s">
        <v>50</v>
      </c>
      <c r="D16" s="60" t="s">
        <v>51</v>
      </c>
      <c r="E16" s="60"/>
      <c r="F16" s="60"/>
    </row>
    <row r="17" spans="2:6">
      <c r="B17" s="61" t="s">
        <v>52</v>
      </c>
      <c r="C17" s="62" t="s">
        <v>53</v>
      </c>
      <c r="D17" s="60" t="s">
        <v>54</v>
      </c>
      <c r="E17" s="60"/>
      <c r="F17" s="60"/>
    </row>
    <row r="18" spans="2:6">
      <c r="B18" s="61" t="s">
        <v>55</v>
      </c>
      <c r="C18" s="62" t="s">
        <v>56</v>
      </c>
      <c r="D18" s="60" t="s">
        <v>57</v>
      </c>
      <c r="E18" s="60"/>
      <c r="F18" s="60"/>
    </row>
    <row r="19" spans="2:6">
      <c r="B19" s="61" t="s">
        <v>58</v>
      </c>
      <c r="C19" s="62" t="s">
        <v>59</v>
      </c>
      <c r="D19" s="60" t="s">
        <v>60</v>
      </c>
      <c r="E19" s="60"/>
      <c r="F19" s="60"/>
    </row>
    <row r="20" spans="2:6">
      <c r="B20" s="61" t="s">
        <v>61</v>
      </c>
      <c r="C20" s="62" t="s">
        <v>62</v>
      </c>
      <c r="D20" s="60" t="s">
        <v>63</v>
      </c>
      <c r="E20" s="60"/>
      <c r="F20" s="60"/>
    </row>
    <row r="21" spans="2:6">
      <c r="B21" s="63" t="s">
        <v>64</v>
      </c>
      <c r="C21" s="62" t="s">
        <v>65</v>
      </c>
      <c r="D21" s="60" t="s">
        <v>66</v>
      </c>
      <c r="E21" s="60"/>
      <c r="F21" s="60"/>
    </row>
    <row r="22" spans="2:6">
      <c r="B22" s="63" t="s">
        <v>67</v>
      </c>
      <c r="C22" s="62" t="s">
        <v>68</v>
      </c>
      <c r="D22" s="60" t="s">
        <v>69</v>
      </c>
      <c r="E22" s="60"/>
      <c r="F22" s="60"/>
    </row>
    <row r="23" spans="2:6">
      <c r="B23" s="63" t="s">
        <v>70</v>
      </c>
      <c r="C23" s="64" t="s">
        <v>71</v>
      </c>
      <c r="D23" s="60" t="s">
        <v>72</v>
      </c>
      <c r="E23" s="60"/>
      <c r="F23" s="60"/>
    </row>
    <row r="24" spans="2:6">
      <c r="B24" s="63" t="s">
        <v>73</v>
      </c>
      <c r="C24" s="64" t="s">
        <v>74</v>
      </c>
      <c r="D24" s="60" t="s">
        <v>75</v>
      </c>
      <c r="E24" s="60"/>
      <c r="F24" s="60"/>
    </row>
    <row r="25" spans="2:6">
      <c r="B25" s="63" t="s">
        <v>76</v>
      </c>
      <c r="C25" s="64" t="s">
        <v>77</v>
      </c>
      <c r="D25" s="60" t="s">
        <v>78</v>
      </c>
      <c r="E25" s="60"/>
      <c r="F25" s="60"/>
    </row>
    <row r="26" spans="2:6">
      <c r="B26" s="63" t="s">
        <v>79</v>
      </c>
      <c r="C26" s="64" t="s">
        <v>80</v>
      </c>
      <c r="D26" s="60" t="s">
        <v>81</v>
      </c>
      <c r="E26" s="60"/>
      <c r="F26" s="60"/>
    </row>
    <row r="27" spans="2:6">
      <c r="B27" s="63" t="s">
        <v>82</v>
      </c>
      <c r="C27" s="64" t="s">
        <v>83</v>
      </c>
      <c r="D27" s="60" t="s">
        <v>84</v>
      </c>
      <c r="E27" s="60"/>
      <c r="F27" s="60"/>
    </row>
    <row r="28" spans="2:6">
      <c r="B28" s="63" t="s">
        <v>85</v>
      </c>
      <c r="C28" s="64" t="s">
        <v>86</v>
      </c>
      <c r="D28" s="60" t="s">
        <v>87</v>
      </c>
      <c r="E28" s="60"/>
      <c r="F28" s="60"/>
    </row>
    <row r="29" spans="2:6">
      <c r="B29" s="63" t="s">
        <v>88</v>
      </c>
      <c r="C29" s="64"/>
      <c r="D29" s="60" t="s">
        <v>89</v>
      </c>
      <c r="E29" s="60"/>
      <c r="F29" s="60"/>
    </row>
    <row r="30" spans="2:6">
      <c r="B30" s="63" t="s">
        <v>90</v>
      </c>
      <c r="C30" s="64"/>
      <c r="D30" s="60" t="s">
        <v>91</v>
      </c>
      <c r="E30" s="60"/>
      <c r="F30" s="60"/>
    </row>
    <row r="31" spans="2:6">
      <c r="B31" s="63" t="s">
        <v>92</v>
      </c>
      <c r="C31" s="64"/>
      <c r="D31" s="60" t="s">
        <v>93</v>
      </c>
      <c r="E31" s="60"/>
      <c r="F31" s="60"/>
    </row>
    <row r="32" spans="2:6">
      <c r="B32" s="63" t="s">
        <v>94</v>
      </c>
      <c r="C32" s="64"/>
      <c r="D32" s="60" t="s">
        <v>95</v>
      </c>
      <c r="E32" s="60"/>
      <c r="F32" s="60"/>
    </row>
    <row r="33" spans="2:6">
      <c r="B33" s="63" t="s">
        <v>96</v>
      </c>
      <c r="C33" s="64"/>
      <c r="D33" s="60" t="s">
        <v>97</v>
      </c>
      <c r="E33" s="60"/>
      <c r="F33" s="60"/>
    </row>
    <row r="34" spans="2:6">
      <c r="B34" s="63" t="s">
        <v>98</v>
      </c>
      <c r="C34" s="64"/>
      <c r="D34" s="60" t="s">
        <v>99</v>
      </c>
      <c r="E34" s="60"/>
      <c r="F34" s="60"/>
    </row>
    <row r="35" spans="2:6">
      <c r="B35" s="63" t="s">
        <v>100</v>
      </c>
      <c r="C35" s="64"/>
      <c r="D35" s="60" t="s">
        <v>101</v>
      </c>
      <c r="E35" s="60"/>
      <c r="F35" s="60"/>
    </row>
    <row r="36" spans="2:6">
      <c r="B36" s="63" t="s">
        <v>102</v>
      </c>
      <c r="C36" s="64"/>
      <c r="D36" s="60" t="s">
        <v>103</v>
      </c>
      <c r="E36" s="60"/>
      <c r="F36" s="60"/>
    </row>
    <row r="37" spans="2:6">
      <c r="B37" s="63"/>
      <c r="C37" s="64"/>
      <c r="D37" s="60" t="s">
        <v>104</v>
      </c>
      <c r="E37" s="60"/>
      <c r="F37" s="60"/>
    </row>
    <row r="38" spans="2:6">
      <c r="B38" s="63"/>
      <c r="C38" s="64"/>
      <c r="D38" s="60" t="s">
        <v>105</v>
      </c>
      <c r="E38" s="60"/>
      <c r="F38" s="60"/>
    </row>
    <row r="39" spans="2:6">
      <c r="B39" s="63"/>
      <c r="C39" s="64"/>
      <c r="D39" s="60" t="s">
        <v>106</v>
      </c>
      <c r="E39" s="60"/>
      <c r="F39" s="60"/>
    </row>
    <row r="40" spans="2:6">
      <c r="B40" s="63"/>
      <c r="C40" s="64"/>
      <c r="D40" s="60" t="s">
        <v>107</v>
      </c>
      <c r="E40" s="60"/>
      <c r="F40" s="60"/>
    </row>
    <row r="41" spans="2:6">
      <c r="B41" s="63"/>
      <c r="C41" s="64"/>
      <c r="D41" s="60" t="s">
        <v>108</v>
      </c>
      <c r="E41" s="60"/>
      <c r="F41" s="60"/>
    </row>
    <row r="42" spans="2:6">
      <c r="B42" s="63"/>
      <c r="C42" s="64"/>
      <c r="D42" s="60" t="s">
        <v>109</v>
      </c>
      <c r="E42" s="60"/>
      <c r="F42" s="60"/>
    </row>
    <row r="43" spans="2:6">
      <c r="B43" s="63"/>
      <c r="C43" s="64"/>
      <c r="D43" s="60" t="s">
        <v>110</v>
      </c>
      <c r="E43" s="60"/>
      <c r="F43" s="60"/>
    </row>
    <row r="44" spans="2:6">
      <c r="B44" s="63"/>
      <c r="C44" s="64"/>
      <c r="D44" s="60" t="s">
        <v>111</v>
      </c>
      <c r="E44" s="60"/>
      <c r="F44" s="60"/>
    </row>
    <row r="45" spans="2:6">
      <c r="B45" s="63"/>
      <c r="C45" s="64"/>
      <c r="D45" s="60" t="s">
        <v>112</v>
      </c>
      <c r="E45" s="60"/>
      <c r="F45" s="60"/>
    </row>
    <row r="46" spans="2:6">
      <c r="B46" s="63"/>
      <c r="C46" s="64"/>
      <c r="D46" s="60"/>
      <c r="E46" s="60"/>
      <c r="F46" s="60"/>
    </row>
    <row r="47" spans="2:6">
      <c r="B47" s="63"/>
      <c r="C47" s="64"/>
      <c r="D47" s="60"/>
      <c r="E47" s="60"/>
      <c r="F47" s="60"/>
    </row>
    <row r="48" spans="2:6">
      <c r="B48" s="63"/>
      <c r="C48" s="64"/>
      <c r="D48" s="60"/>
      <c r="E48" s="60"/>
      <c r="F48" s="60"/>
    </row>
    <row r="49" spans="2:6">
      <c r="B49" s="63"/>
      <c r="C49" s="64"/>
      <c r="D49" s="60"/>
      <c r="E49" s="60"/>
      <c r="F49" s="60"/>
    </row>
    <row r="50" spans="2:6">
      <c r="B50" s="63"/>
      <c r="C50" s="64"/>
      <c r="D50" s="60"/>
      <c r="E50" s="60"/>
      <c r="F50" s="60"/>
    </row>
    <row r="51" spans="2:6">
      <c r="B51" s="63"/>
      <c r="C51" s="64"/>
      <c r="D51" s="60"/>
      <c r="E51" s="60"/>
      <c r="F51" s="60"/>
    </row>
    <row r="52" spans="2:6">
      <c r="B52" s="63"/>
      <c r="C52" s="64"/>
      <c r="D52" s="60"/>
      <c r="E52" s="60"/>
      <c r="F52" s="60"/>
    </row>
    <row r="53" spans="2:6" ht="12" thickBot="1">
      <c r="B53" s="65"/>
      <c r="C53" s="66"/>
      <c r="D53" s="67"/>
      <c r="E53" s="67"/>
      <c r="F53" s="67"/>
    </row>
    <row r="54" spans="2:6" ht="12" thickTop="1">
      <c r="B54" s="68"/>
      <c r="C54" s="69"/>
      <c r="D54" s="59"/>
      <c r="E54" s="59"/>
      <c r="F54" s="59"/>
    </row>
    <row r="55" spans="2:6">
      <c r="B55" s="123" t="s">
        <v>113</v>
      </c>
      <c r="C55" s="123"/>
      <c r="D55" s="123"/>
      <c r="E55" s="123"/>
      <c r="F55" s="123"/>
    </row>
    <row r="56" spans="2:6" ht="12" thickBot="1">
      <c r="B56" s="70"/>
      <c r="C56" s="71"/>
      <c r="D56" s="71"/>
      <c r="E56" s="71"/>
      <c r="F56" s="71"/>
    </row>
    <row r="57" spans="2:6">
      <c r="B57" s="54" t="s">
        <v>35</v>
      </c>
      <c r="C57" s="57" t="s">
        <v>36</v>
      </c>
      <c r="D57" s="57" t="s">
        <v>114</v>
      </c>
      <c r="E57" s="57" t="s">
        <v>115</v>
      </c>
      <c r="F57" s="72"/>
    </row>
    <row r="58" spans="2:6">
      <c r="B58" s="73"/>
      <c r="C58" s="74"/>
      <c r="D58" s="74"/>
      <c r="E58" s="74"/>
      <c r="F58" s="75"/>
    </row>
    <row r="59" spans="2:6" ht="13.5" customHeight="1">
      <c r="B59" s="73" t="s">
        <v>116</v>
      </c>
      <c r="C59" s="76" t="s">
        <v>117</v>
      </c>
      <c r="D59" s="74"/>
      <c r="E59" s="74"/>
      <c r="F59" s="75"/>
    </row>
    <row r="60" spans="2:6" ht="12" customHeight="1">
      <c r="B60" s="73" t="s">
        <v>118</v>
      </c>
      <c r="C60" s="76" t="s">
        <v>119</v>
      </c>
      <c r="D60" s="74"/>
      <c r="E60" s="74"/>
      <c r="F60" s="75"/>
    </row>
    <row r="61" spans="2:6" ht="9" customHeight="1">
      <c r="B61" s="73" t="s">
        <v>120</v>
      </c>
      <c r="C61" s="76" t="s">
        <v>121</v>
      </c>
      <c r="D61" s="74"/>
      <c r="E61" s="74"/>
      <c r="F61" s="75"/>
    </row>
    <row r="62" spans="2:6">
      <c r="B62" s="73" t="s">
        <v>122</v>
      </c>
      <c r="C62" s="76" t="s">
        <v>123</v>
      </c>
      <c r="D62" s="74"/>
      <c r="E62" s="74"/>
      <c r="F62" s="75"/>
    </row>
    <row r="63" spans="2:6" ht="12.75" customHeight="1">
      <c r="B63" s="73" t="s">
        <v>124</v>
      </c>
      <c r="C63" s="76" t="s">
        <v>125</v>
      </c>
      <c r="D63" s="74"/>
      <c r="E63" s="74"/>
      <c r="F63" s="75"/>
    </row>
    <row r="64" spans="2:6" ht="11.25" customHeight="1">
      <c r="B64" s="73" t="s">
        <v>126</v>
      </c>
      <c r="C64" s="74"/>
      <c r="D64" s="74"/>
      <c r="E64" s="74"/>
      <c r="F64" s="75"/>
    </row>
    <row r="65" spans="2:6" ht="12" customHeight="1">
      <c r="B65" s="73" t="s">
        <v>127</v>
      </c>
      <c r="C65" s="74"/>
      <c r="D65" s="74"/>
      <c r="E65" s="74"/>
      <c r="F65" s="75"/>
    </row>
    <row r="66" spans="2:6" ht="12" customHeight="1">
      <c r="B66" s="73" t="s">
        <v>128</v>
      </c>
      <c r="C66" s="74"/>
      <c r="D66" s="74"/>
      <c r="E66" s="74"/>
      <c r="F66" s="75"/>
    </row>
    <row r="67" spans="2:6" ht="12" customHeight="1">
      <c r="B67" s="73" t="s">
        <v>129</v>
      </c>
      <c r="C67" s="74"/>
      <c r="D67" s="74"/>
      <c r="E67" s="74"/>
      <c r="F67" s="75"/>
    </row>
    <row r="68" spans="2:6" ht="12.75" customHeight="1">
      <c r="B68" s="73" t="s">
        <v>130</v>
      </c>
      <c r="C68" s="74"/>
      <c r="D68" s="74"/>
      <c r="E68" s="74"/>
      <c r="F68" s="75"/>
    </row>
    <row r="69" spans="2:6" ht="12" customHeight="1">
      <c r="B69" s="73" t="s">
        <v>131</v>
      </c>
      <c r="C69" s="74"/>
      <c r="D69" s="74"/>
      <c r="E69" s="74"/>
      <c r="F69" s="75"/>
    </row>
    <row r="70" spans="2:6" ht="12" customHeight="1">
      <c r="B70" s="73" t="s">
        <v>132</v>
      </c>
      <c r="C70" s="74"/>
      <c r="D70" s="74"/>
      <c r="E70" s="74"/>
      <c r="F70" s="75"/>
    </row>
    <row r="71" spans="2:6" ht="12" customHeight="1">
      <c r="B71" s="73" t="s">
        <v>133</v>
      </c>
      <c r="C71" s="74"/>
      <c r="D71" s="74"/>
      <c r="E71" s="74"/>
      <c r="F71" s="75"/>
    </row>
    <row r="72" spans="2:6" ht="13.5" customHeight="1">
      <c r="B72" s="73" t="s">
        <v>134</v>
      </c>
      <c r="C72" s="74"/>
      <c r="D72" s="74"/>
      <c r="E72" s="74"/>
      <c r="F72" s="75"/>
    </row>
    <row r="73" spans="2:6" ht="12.75" customHeight="1">
      <c r="B73" s="73" t="s">
        <v>135</v>
      </c>
      <c r="C73" s="74"/>
      <c r="D73" s="74"/>
      <c r="E73" s="74"/>
      <c r="F73" s="75"/>
    </row>
    <row r="74" spans="2:6" ht="12" customHeight="1">
      <c r="B74" s="73" t="s">
        <v>136</v>
      </c>
      <c r="C74" s="74"/>
      <c r="D74" s="74"/>
      <c r="E74" s="74"/>
      <c r="F74" s="75"/>
    </row>
    <row r="75" spans="2:6" ht="12" customHeight="1">
      <c r="B75" s="73" t="s">
        <v>137</v>
      </c>
      <c r="C75" s="74"/>
      <c r="D75" s="74"/>
      <c r="E75" s="74"/>
      <c r="F75" s="75"/>
    </row>
    <row r="76" spans="2:6" ht="15.75" customHeight="1">
      <c r="B76" s="73" t="s">
        <v>138</v>
      </c>
      <c r="C76" s="74"/>
      <c r="D76" s="74"/>
      <c r="E76" s="74"/>
      <c r="F76" s="75"/>
    </row>
    <row r="77" spans="2:6" ht="13.5" customHeight="1">
      <c r="B77" s="73" t="s">
        <v>139</v>
      </c>
      <c r="C77" s="74"/>
      <c r="D77" s="74"/>
      <c r="E77" s="74"/>
      <c r="F77" s="75"/>
    </row>
    <row r="78" spans="2:6" ht="14.25" customHeight="1">
      <c r="B78" s="73" t="s">
        <v>140</v>
      </c>
      <c r="C78" s="74"/>
      <c r="D78" s="74"/>
      <c r="E78" s="74"/>
      <c r="F78" s="75"/>
    </row>
    <row r="79" spans="2:6" ht="13.5" customHeight="1">
      <c r="B79" s="73" t="s">
        <v>141</v>
      </c>
      <c r="C79" s="74"/>
      <c r="D79" s="74"/>
      <c r="E79" s="74"/>
      <c r="F79" s="75"/>
    </row>
    <row r="80" spans="2:6" ht="12.75" customHeight="1">
      <c r="B80" s="73" t="s">
        <v>142</v>
      </c>
      <c r="C80" s="74"/>
      <c r="D80" s="74"/>
      <c r="E80" s="74"/>
      <c r="F80" s="75"/>
    </row>
    <row r="81" spans="2:6" ht="12" customHeight="1">
      <c r="B81" s="73" t="s">
        <v>143</v>
      </c>
      <c r="C81" s="74"/>
      <c r="D81" s="74"/>
      <c r="E81" s="74"/>
      <c r="F81" s="75"/>
    </row>
    <row r="82" spans="2:6" ht="12.75" customHeight="1">
      <c r="B82" s="73" t="s">
        <v>144</v>
      </c>
      <c r="C82" s="74"/>
      <c r="D82" s="74"/>
      <c r="E82" s="74"/>
      <c r="F82" s="75"/>
    </row>
    <row r="83" spans="2:6" ht="12" customHeight="1">
      <c r="B83" s="73" t="s">
        <v>145</v>
      </c>
      <c r="C83" s="74"/>
      <c r="D83" s="74"/>
      <c r="E83" s="74"/>
      <c r="F83" s="75"/>
    </row>
    <row r="84" spans="2:6">
      <c r="B84" s="73" t="s">
        <v>146</v>
      </c>
      <c r="C84" s="74"/>
      <c r="D84" s="74"/>
      <c r="E84" s="74"/>
      <c r="F84" s="75"/>
    </row>
    <row r="85" spans="2:6" ht="11.25" customHeight="1">
      <c r="B85" s="73" t="s">
        <v>147</v>
      </c>
      <c r="C85" s="74"/>
      <c r="D85" s="74"/>
      <c r="E85" s="74"/>
      <c r="F85" s="75"/>
    </row>
    <row r="86" spans="2:6" ht="11.25" customHeight="1">
      <c r="B86" s="73" t="s">
        <v>148</v>
      </c>
      <c r="C86" s="74"/>
      <c r="D86" s="74"/>
      <c r="E86" s="74"/>
      <c r="F86" s="75"/>
    </row>
    <row r="87" spans="2:6" ht="13.5" customHeight="1">
      <c r="B87" s="73" t="s">
        <v>149</v>
      </c>
      <c r="C87" s="74"/>
      <c r="D87" s="74"/>
      <c r="E87" s="74"/>
      <c r="F87" s="75"/>
    </row>
    <row r="88" spans="2:6" ht="12.75" customHeight="1">
      <c r="B88" s="73" t="s">
        <v>150</v>
      </c>
      <c r="C88" s="74"/>
      <c r="D88" s="74"/>
      <c r="E88" s="74"/>
      <c r="F88" s="75"/>
    </row>
    <row r="89" spans="2:6">
      <c r="B89" s="76" t="s">
        <v>151</v>
      </c>
      <c r="C89" s="74"/>
      <c r="D89" s="74"/>
      <c r="E89" s="74"/>
      <c r="F89" s="75"/>
    </row>
    <row r="90" spans="2:6">
      <c r="B90" s="76" t="s">
        <v>152</v>
      </c>
      <c r="C90" s="74"/>
      <c r="D90" s="74"/>
      <c r="E90" s="74"/>
      <c r="F90" s="75"/>
    </row>
    <row r="91" spans="2:6">
      <c r="B91" s="76" t="s">
        <v>153</v>
      </c>
      <c r="C91" s="74"/>
      <c r="D91" s="74"/>
      <c r="E91" s="74"/>
      <c r="F91" s="75"/>
    </row>
    <row r="92" spans="2:6">
      <c r="B92" s="76" t="s">
        <v>154</v>
      </c>
      <c r="C92" s="74"/>
      <c r="D92" s="74"/>
      <c r="E92" s="74"/>
      <c r="F92" s="75"/>
    </row>
    <row r="93" spans="2:6">
      <c r="B93" s="76" t="s">
        <v>155</v>
      </c>
      <c r="C93" s="74"/>
      <c r="D93" s="74"/>
      <c r="E93" s="74"/>
      <c r="F93" s="75"/>
    </row>
    <row r="94" spans="2:6">
      <c r="B94" s="76" t="s">
        <v>156</v>
      </c>
      <c r="C94" s="74"/>
      <c r="D94" s="74"/>
      <c r="E94" s="74"/>
      <c r="F94" s="75"/>
    </row>
    <row r="95" spans="2:6">
      <c r="B95" s="76" t="s">
        <v>157</v>
      </c>
      <c r="C95" s="74"/>
      <c r="D95" s="74"/>
      <c r="E95" s="74"/>
      <c r="F95" s="75"/>
    </row>
    <row r="96" spans="2:6">
      <c r="B96" s="76" t="s">
        <v>158</v>
      </c>
      <c r="C96" s="74"/>
      <c r="D96" s="74"/>
      <c r="E96" s="74"/>
      <c r="F96" s="75"/>
    </row>
    <row r="97" spans="2:6">
      <c r="B97" s="76" t="s">
        <v>159</v>
      </c>
      <c r="C97" s="74"/>
      <c r="D97" s="74"/>
      <c r="E97" s="74"/>
      <c r="F97" s="75"/>
    </row>
    <row r="98" spans="2:6">
      <c r="B98" s="76" t="s">
        <v>160</v>
      </c>
      <c r="C98" s="74"/>
      <c r="D98" s="74"/>
      <c r="E98" s="74"/>
      <c r="F98" s="75"/>
    </row>
    <row r="99" spans="2:6">
      <c r="B99" s="76" t="s">
        <v>161</v>
      </c>
      <c r="C99" s="74"/>
      <c r="D99" s="74"/>
      <c r="E99" s="74"/>
      <c r="F99" s="75"/>
    </row>
    <row r="100" spans="2:6">
      <c r="B100" s="76" t="s">
        <v>162</v>
      </c>
      <c r="C100" s="76"/>
      <c r="D100" s="74"/>
      <c r="E100" s="74"/>
      <c r="F100" s="75"/>
    </row>
    <row r="101" spans="2:6">
      <c r="B101" s="76" t="s">
        <v>163</v>
      </c>
      <c r="C101" s="76"/>
      <c r="D101" s="74"/>
      <c r="E101" s="74"/>
      <c r="F101" s="75"/>
    </row>
    <row r="102" spans="2:6">
      <c r="B102" s="76"/>
      <c r="C102" s="76"/>
      <c r="D102" s="74"/>
      <c r="E102" s="74"/>
      <c r="F102" s="75"/>
    </row>
    <row r="103" spans="2:6">
      <c r="B103" s="73"/>
      <c r="C103" s="76"/>
      <c r="D103" s="74"/>
      <c r="E103" s="74"/>
      <c r="F103" s="75"/>
    </row>
    <row r="104" spans="2:6">
      <c r="B104" s="73"/>
      <c r="C104" s="76"/>
      <c r="D104" s="74"/>
      <c r="E104" s="74"/>
      <c r="F104" s="75"/>
    </row>
    <row r="105" spans="2:6">
      <c r="B105" s="73"/>
      <c r="C105" s="76"/>
      <c r="D105" s="74"/>
      <c r="E105" s="74"/>
      <c r="F105" s="75"/>
    </row>
    <row r="106" spans="2:6">
      <c r="B106" s="73"/>
      <c r="C106" s="76"/>
      <c r="D106" s="74"/>
      <c r="E106" s="74"/>
      <c r="F106" s="75"/>
    </row>
    <row r="107" spans="2:6">
      <c r="B107" s="73"/>
      <c r="C107" s="76"/>
      <c r="D107" s="74"/>
      <c r="E107" s="74"/>
      <c r="F107" s="75"/>
    </row>
    <row r="108" spans="2:6">
      <c r="B108" s="73"/>
      <c r="C108" s="74"/>
      <c r="D108" s="74"/>
      <c r="E108" s="74"/>
      <c r="F108" s="75"/>
    </row>
    <row r="109" spans="2:6">
      <c r="B109" s="73"/>
      <c r="C109" s="77"/>
      <c r="D109" s="74"/>
      <c r="E109" s="74"/>
      <c r="F109" s="75"/>
    </row>
    <row r="110" spans="2:6">
      <c r="B110" s="73"/>
      <c r="C110" s="74"/>
      <c r="D110" s="74"/>
      <c r="E110" s="74"/>
      <c r="F110" s="75"/>
    </row>
    <row r="111" spans="2:6" ht="12" thickBot="1">
      <c r="B111" s="78"/>
      <c r="C111" s="78"/>
      <c r="D111" s="79"/>
      <c r="E111" s="79"/>
      <c r="F111" s="75"/>
    </row>
    <row r="112" spans="2:6" ht="12" thickTop="1">
      <c r="B112" s="73"/>
      <c r="C112" s="80"/>
      <c r="D112" s="81"/>
      <c r="E112" s="81"/>
      <c r="F112" s="82"/>
    </row>
  </sheetData>
  <mergeCells count="3">
    <mergeCell ref="A1:G1"/>
    <mergeCell ref="B9:F9"/>
    <mergeCell ref="B55:F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activeCell="H40" sqref="H40"/>
    </sheetView>
  </sheetViews>
  <sheetFormatPr defaultRowHeight="15"/>
  <cols>
    <col min="2" max="2" width="23.42578125" customWidth="1"/>
    <col min="3" max="3" width="12" customWidth="1"/>
    <col min="6" max="6" width="15.28515625" customWidth="1"/>
  </cols>
  <sheetData>
    <row r="1" spans="1:6">
      <c r="A1" s="124" t="s">
        <v>164</v>
      </c>
      <c r="B1" s="124"/>
      <c r="C1" s="124"/>
      <c r="D1" s="124"/>
      <c r="E1" s="124"/>
      <c r="F1" s="124"/>
    </row>
    <row r="2" spans="1:6">
      <c r="A2" s="83"/>
      <c r="B2" s="83"/>
      <c r="C2" s="83"/>
      <c r="D2" s="83"/>
      <c r="E2" s="83"/>
      <c r="F2" s="83"/>
    </row>
    <row r="3" spans="1:6">
      <c r="A3" s="83"/>
      <c r="B3" s="38" t="s">
        <v>32</v>
      </c>
      <c r="C3" s="83"/>
      <c r="D3" s="83"/>
      <c r="E3" s="83"/>
      <c r="F3" s="83"/>
    </row>
    <row r="4" spans="1:6">
      <c r="A4" s="83"/>
      <c r="B4" s="38" t="s">
        <v>33</v>
      </c>
      <c r="C4" s="83"/>
      <c r="D4" s="83"/>
      <c r="E4" s="83"/>
      <c r="F4" s="83"/>
    </row>
    <row r="5" spans="1:6">
      <c r="A5" s="83"/>
      <c r="B5" s="38"/>
      <c r="C5" s="83"/>
      <c r="D5" s="83"/>
      <c r="E5" s="83"/>
      <c r="F5" s="83"/>
    </row>
    <row r="6" spans="1:6">
      <c r="A6" s="83"/>
      <c r="B6" s="84" t="str">
        <f>[1]ASA1!C8</f>
        <v>North Pekin Marquette Heights District #102</v>
      </c>
      <c r="C6" s="83"/>
      <c r="D6" s="83"/>
      <c r="E6" s="83"/>
      <c r="F6" s="83"/>
    </row>
    <row r="7" spans="1:6">
      <c r="A7" s="83"/>
      <c r="B7" s="85" t="str">
        <f>[1]ASA1!C9</f>
        <v>53-909-1020-02</v>
      </c>
      <c r="C7" s="83"/>
      <c r="D7" s="83"/>
      <c r="E7" s="83"/>
      <c r="F7" s="83"/>
    </row>
    <row r="8" spans="1:6">
      <c r="A8" s="83"/>
      <c r="B8" s="86"/>
      <c r="C8" s="83"/>
      <c r="D8" s="83"/>
      <c r="E8" s="83"/>
      <c r="F8" s="83"/>
    </row>
    <row r="9" spans="1:6">
      <c r="A9" s="83"/>
      <c r="B9" s="125" t="s">
        <v>165</v>
      </c>
      <c r="C9" s="126"/>
      <c r="D9" s="126"/>
      <c r="E9" s="126"/>
      <c r="F9" s="126"/>
    </row>
    <row r="10" spans="1:6">
      <c r="A10" s="83"/>
      <c r="B10" s="87"/>
      <c r="C10" s="88"/>
      <c r="D10" s="83"/>
      <c r="E10" s="83"/>
      <c r="F10" s="83"/>
    </row>
    <row r="11" spans="1:6">
      <c r="A11" s="83"/>
      <c r="B11" s="89" t="s">
        <v>166</v>
      </c>
      <c r="C11" s="90" t="s">
        <v>167</v>
      </c>
      <c r="D11" s="83"/>
      <c r="E11" s="91" t="s">
        <v>166</v>
      </c>
      <c r="F11" s="92" t="s">
        <v>167</v>
      </c>
    </row>
    <row r="12" spans="1:6">
      <c r="A12" s="83"/>
      <c r="B12" s="93"/>
      <c r="C12" s="94"/>
      <c r="D12" s="95"/>
      <c r="E12" s="96"/>
      <c r="F12" s="97"/>
    </row>
    <row r="13" spans="1:6">
      <c r="A13" s="83"/>
      <c r="B13" s="98" t="s">
        <v>168</v>
      </c>
      <c r="C13" s="99">
        <v>27203</v>
      </c>
      <c r="D13" s="95"/>
      <c r="E13" s="100" t="s">
        <v>169</v>
      </c>
      <c r="F13" s="101">
        <v>3095</v>
      </c>
    </row>
    <row r="14" spans="1:6">
      <c r="A14" s="83"/>
      <c r="B14" s="98" t="s">
        <v>170</v>
      </c>
      <c r="C14" s="99">
        <v>2641.46</v>
      </c>
      <c r="D14" s="95"/>
      <c r="E14" s="100" t="s">
        <v>171</v>
      </c>
      <c r="F14" s="101">
        <v>6133.48</v>
      </c>
    </row>
    <row r="15" spans="1:6">
      <c r="A15" s="83"/>
      <c r="B15" s="98" t="s">
        <v>172</v>
      </c>
      <c r="C15" s="99">
        <v>72135.86</v>
      </c>
      <c r="D15" s="95"/>
      <c r="E15" s="100" t="s">
        <v>173</v>
      </c>
      <c r="F15" s="101">
        <v>10461.23</v>
      </c>
    </row>
    <row r="16" spans="1:6">
      <c r="A16" s="83"/>
      <c r="B16" s="98" t="s">
        <v>174</v>
      </c>
      <c r="C16" s="99">
        <v>12000</v>
      </c>
      <c r="D16" s="95"/>
      <c r="E16" s="96" t="s">
        <v>175</v>
      </c>
      <c r="F16" s="101">
        <v>30450</v>
      </c>
    </row>
    <row r="17" spans="1:6">
      <c r="A17" s="83"/>
      <c r="B17" s="98" t="s">
        <v>176</v>
      </c>
      <c r="C17" s="99">
        <v>16114.15</v>
      </c>
      <c r="D17" s="95"/>
      <c r="E17" s="96" t="s">
        <v>177</v>
      </c>
      <c r="F17" s="101">
        <v>33352.65</v>
      </c>
    </row>
    <row r="18" spans="1:6">
      <c r="A18" s="83"/>
      <c r="B18" s="98" t="s">
        <v>178</v>
      </c>
      <c r="C18" s="99">
        <v>5070</v>
      </c>
      <c r="D18" s="95"/>
      <c r="E18" s="96" t="s">
        <v>179</v>
      </c>
      <c r="F18" s="101">
        <v>6584.63</v>
      </c>
    </row>
    <row r="19" spans="1:6">
      <c r="A19" s="83"/>
      <c r="B19" s="98" t="s">
        <v>180</v>
      </c>
      <c r="C19" s="99">
        <v>104489.56</v>
      </c>
      <c r="D19" s="95"/>
      <c r="E19" s="96" t="s">
        <v>181</v>
      </c>
      <c r="F19" s="101">
        <v>3056.97</v>
      </c>
    </row>
    <row r="20" spans="1:6">
      <c r="A20" s="83"/>
      <c r="B20" s="98" t="s">
        <v>182</v>
      </c>
      <c r="C20" s="99">
        <v>27642.1</v>
      </c>
      <c r="D20" s="95"/>
      <c r="E20" s="96" t="s">
        <v>183</v>
      </c>
      <c r="F20" s="101">
        <v>3241</v>
      </c>
    </row>
    <row r="21" spans="1:6">
      <c r="A21" s="83"/>
      <c r="B21" s="98" t="s">
        <v>184</v>
      </c>
      <c r="C21" s="99">
        <v>34003.21</v>
      </c>
      <c r="D21" s="95"/>
      <c r="E21" s="96" t="s">
        <v>185</v>
      </c>
      <c r="F21" s="101">
        <v>4805.8500000000004</v>
      </c>
    </row>
    <row r="22" spans="1:6">
      <c r="A22" s="83"/>
      <c r="B22" s="98" t="s">
        <v>186</v>
      </c>
      <c r="C22" s="99">
        <v>62176.78</v>
      </c>
      <c r="D22" s="95"/>
      <c r="E22" s="96" t="s">
        <v>187</v>
      </c>
      <c r="F22" s="101">
        <v>8614.6200000000008</v>
      </c>
    </row>
    <row r="23" spans="1:6">
      <c r="A23" s="83"/>
      <c r="B23" s="98" t="s">
        <v>188</v>
      </c>
      <c r="C23" s="99">
        <v>16953.34</v>
      </c>
      <c r="D23" s="95"/>
      <c r="E23" s="96" t="s">
        <v>189</v>
      </c>
      <c r="F23" s="101">
        <v>3595</v>
      </c>
    </row>
    <row r="24" spans="1:6">
      <c r="A24" s="83"/>
      <c r="B24" s="98" t="s">
        <v>190</v>
      </c>
      <c r="C24" s="99">
        <v>5742.65</v>
      </c>
      <c r="D24" s="95"/>
      <c r="E24" s="96" t="s">
        <v>191</v>
      </c>
      <c r="F24" s="101">
        <v>5646.28</v>
      </c>
    </row>
    <row r="25" spans="1:6">
      <c r="A25" s="83"/>
      <c r="B25" s="98" t="s">
        <v>192</v>
      </c>
      <c r="C25" s="99">
        <v>18810.38</v>
      </c>
      <c r="D25" s="95"/>
      <c r="E25" s="96" t="s">
        <v>193</v>
      </c>
      <c r="F25" s="101">
        <v>3032.76</v>
      </c>
    </row>
    <row r="26" spans="1:6">
      <c r="A26" s="83"/>
      <c r="B26" s="98" t="s">
        <v>194</v>
      </c>
      <c r="C26" s="99">
        <v>31080.44</v>
      </c>
      <c r="D26" s="95"/>
      <c r="E26" s="96" t="s">
        <v>195</v>
      </c>
      <c r="F26" s="101">
        <v>3310.48</v>
      </c>
    </row>
    <row r="27" spans="1:6">
      <c r="A27" s="83"/>
      <c r="B27" s="98" t="s">
        <v>196</v>
      </c>
      <c r="C27" s="99">
        <v>438833.35</v>
      </c>
      <c r="D27" s="95"/>
      <c r="E27" s="96" t="s">
        <v>197</v>
      </c>
      <c r="F27" s="101">
        <v>3933</v>
      </c>
    </row>
    <row r="28" spans="1:6">
      <c r="A28" s="83"/>
      <c r="B28" s="98" t="s">
        <v>198</v>
      </c>
      <c r="C28" s="99">
        <v>13474.7</v>
      </c>
      <c r="D28" s="95"/>
      <c r="E28" s="96" t="s">
        <v>199</v>
      </c>
      <c r="F28" s="101">
        <v>10485.700000000001</v>
      </c>
    </row>
    <row r="29" spans="1:6">
      <c r="A29" s="83"/>
      <c r="B29" s="98" t="s">
        <v>200</v>
      </c>
      <c r="C29" s="99">
        <v>22567.360000000001</v>
      </c>
      <c r="D29" s="95"/>
      <c r="E29" s="96" t="s">
        <v>201</v>
      </c>
      <c r="F29" s="101">
        <v>27434.57</v>
      </c>
    </row>
    <row r="30" spans="1:6">
      <c r="A30" s="83"/>
      <c r="B30" s="98" t="s">
        <v>202</v>
      </c>
      <c r="C30" s="99">
        <v>4510</v>
      </c>
      <c r="D30" s="95"/>
      <c r="E30" s="96" t="s">
        <v>203</v>
      </c>
      <c r="F30" s="101">
        <v>38332.120000000003</v>
      </c>
    </row>
    <row r="31" spans="1:6">
      <c r="A31" s="83"/>
      <c r="B31" s="98" t="s">
        <v>204</v>
      </c>
      <c r="C31" s="99">
        <v>27453.9</v>
      </c>
      <c r="D31" s="95"/>
      <c r="E31" s="96" t="s">
        <v>205</v>
      </c>
      <c r="F31" s="101">
        <v>94624.98</v>
      </c>
    </row>
    <row r="32" spans="1:6">
      <c r="A32" s="83"/>
      <c r="B32" s="98" t="s">
        <v>206</v>
      </c>
      <c r="C32" s="99">
        <v>3225</v>
      </c>
      <c r="D32" s="95"/>
      <c r="E32" s="96" t="s">
        <v>207</v>
      </c>
      <c r="F32" s="101">
        <v>288356.43</v>
      </c>
    </row>
    <row r="33" spans="1:6">
      <c r="A33" s="83"/>
      <c r="B33" s="98" t="s">
        <v>208</v>
      </c>
      <c r="C33" s="99">
        <v>2960</v>
      </c>
      <c r="D33" s="95"/>
      <c r="E33" s="96" t="s">
        <v>209</v>
      </c>
      <c r="F33" s="101">
        <v>5900</v>
      </c>
    </row>
    <row r="34" spans="1:6">
      <c r="A34" s="83"/>
      <c r="B34" s="98" t="s">
        <v>210</v>
      </c>
      <c r="C34" s="99">
        <v>23950.71</v>
      </c>
      <c r="D34" s="95"/>
      <c r="E34" s="96" t="s">
        <v>211</v>
      </c>
      <c r="F34" s="101">
        <v>28728.81</v>
      </c>
    </row>
    <row r="35" spans="1:6">
      <c r="A35" s="83"/>
      <c r="B35" s="98" t="s">
        <v>212</v>
      </c>
      <c r="C35" s="99">
        <v>17425</v>
      </c>
      <c r="D35" s="95"/>
      <c r="E35" s="96" t="s">
        <v>213</v>
      </c>
      <c r="F35" s="101">
        <v>8484.26</v>
      </c>
    </row>
    <row r="36" spans="1:6">
      <c r="A36" s="83"/>
      <c r="B36" s="98" t="s">
        <v>214</v>
      </c>
      <c r="C36" s="99">
        <v>3305.98</v>
      </c>
      <c r="D36" s="95"/>
      <c r="E36" s="96" t="s">
        <v>215</v>
      </c>
      <c r="F36" s="101">
        <v>170327.25</v>
      </c>
    </row>
    <row r="37" spans="1:6">
      <c r="A37" s="83"/>
      <c r="B37" s="98" t="s">
        <v>216</v>
      </c>
      <c r="C37" s="99">
        <v>21930</v>
      </c>
      <c r="D37" s="95"/>
      <c r="E37" s="96" t="s">
        <v>217</v>
      </c>
      <c r="F37" s="101">
        <v>216024.14</v>
      </c>
    </row>
    <row r="38" spans="1:6">
      <c r="A38" s="83"/>
      <c r="B38" s="98" t="s">
        <v>218</v>
      </c>
      <c r="C38" s="99">
        <v>23272.99</v>
      </c>
      <c r="D38" s="95"/>
      <c r="E38" s="96" t="s">
        <v>219</v>
      </c>
      <c r="F38" s="101">
        <v>221775</v>
      </c>
    </row>
    <row r="39" spans="1:6">
      <c r="A39" s="83"/>
      <c r="B39" s="98" t="s">
        <v>220</v>
      </c>
      <c r="C39" s="99">
        <v>10000</v>
      </c>
      <c r="D39" s="95"/>
      <c r="E39" s="96" t="s">
        <v>221</v>
      </c>
      <c r="F39" s="101">
        <v>38368</v>
      </c>
    </row>
    <row r="40" spans="1:6">
      <c r="A40" s="83"/>
      <c r="B40" s="98" t="s">
        <v>222</v>
      </c>
      <c r="C40" s="99">
        <v>13886.86</v>
      </c>
      <c r="D40" s="95"/>
      <c r="E40" s="96" t="s">
        <v>223</v>
      </c>
      <c r="F40" s="101">
        <v>6815.06</v>
      </c>
    </row>
    <row r="41" spans="1:6">
      <c r="A41" s="83"/>
      <c r="B41" s="98" t="s">
        <v>224</v>
      </c>
      <c r="C41" s="99">
        <v>3119</v>
      </c>
      <c r="D41" s="95"/>
      <c r="E41" s="96" t="s">
        <v>225</v>
      </c>
      <c r="F41" s="101">
        <v>42545.93</v>
      </c>
    </row>
    <row r="42" spans="1:6">
      <c r="A42" s="83"/>
      <c r="B42" s="98" t="s">
        <v>226</v>
      </c>
      <c r="C42" s="99">
        <v>5090</v>
      </c>
      <c r="D42" s="95"/>
      <c r="E42" s="96"/>
      <c r="F42" s="97"/>
    </row>
    <row r="43" spans="1:6">
      <c r="A43" s="83"/>
      <c r="B43" s="98" t="s">
        <v>227</v>
      </c>
      <c r="C43" s="99">
        <v>82287.86</v>
      </c>
      <c r="D43" s="95"/>
      <c r="E43" s="96"/>
      <c r="F43" s="97"/>
    </row>
    <row r="44" spans="1:6">
      <c r="A44" s="83"/>
      <c r="B44" s="98" t="s">
        <v>228</v>
      </c>
      <c r="C44" s="99">
        <v>23187.25</v>
      </c>
      <c r="D44" s="95"/>
      <c r="E44" s="96"/>
      <c r="F44" s="97"/>
    </row>
    <row r="45" spans="1:6">
      <c r="A45" s="83"/>
      <c r="B45" s="98" t="s">
        <v>229</v>
      </c>
      <c r="C45" s="99">
        <v>80586.41</v>
      </c>
      <c r="D45" s="95"/>
      <c r="E45" s="98"/>
      <c r="F45" s="97"/>
    </row>
    <row r="46" spans="1:6">
      <c r="A46" s="83"/>
      <c r="B46" s="98" t="s">
        <v>230</v>
      </c>
      <c r="C46" s="99">
        <v>20662.22</v>
      </c>
      <c r="D46" s="95"/>
      <c r="E46" s="96"/>
      <c r="F46" s="97"/>
    </row>
    <row r="47" spans="1:6">
      <c r="A47" s="83"/>
      <c r="B47" s="98" t="s">
        <v>65</v>
      </c>
      <c r="C47" s="99">
        <v>4142.3999999999996</v>
      </c>
      <c r="D47" s="95"/>
      <c r="E47" s="96"/>
      <c r="F47" s="97"/>
    </row>
    <row r="48" spans="1:6">
      <c r="A48" s="83"/>
      <c r="B48" s="98" t="s">
        <v>231</v>
      </c>
      <c r="C48" s="99">
        <v>48508</v>
      </c>
      <c r="D48" s="95"/>
      <c r="E48" s="96"/>
      <c r="F48" s="97"/>
    </row>
    <row r="49" spans="1:6">
      <c r="A49" s="83"/>
      <c r="B49" s="98" t="s">
        <v>232</v>
      </c>
      <c r="C49" s="99">
        <v>34517</v>
      </c>
      <c r="D49" s="95"/>
      <c r="E49" s="96"/>
      <c r="F49" s="97"/>
    </row>
    <row r="50" spans="1:6">
      <c r="A50" s="83"/>
      <c r="B50" s="98" t="s">
        <v>233</v>
      </c>
      <c r="C50" s="99">
        <v>11018.04</v>
      </c>
      <c r="D50" s="95"/>
      <c r="E50" s="96"/>
      <c r="F50" s="97"/>
    </row>
    <row r="51" spans="1:6">
      <c r="A51" s="83"/>
      <c r="B51" s="98" t="s">
        <v>68</v>
      </c>
      <c r="C51" s="99">
        <v>3386</v>
      </c>
      <c r="D51" s="95"/>
      <c r="E51" s="96"/>
      <c r="F51" s="97"/>
    </row>
    <row r="52" spans="1:6">
      <c r="A52" s="83"/>
      <c r="B52" s="98" t="s">
        <v>234</v>
      </c>
      <c r="C52" s="99">
        <v>32944.660000000003</v>
      </c>
      <c r="D52" s="95"/>
      <c r="E52" s="96"/>
      <c r="F52" s="97"/>
    </row>
    <row r="53" spans="1:6">
      <c r="A53" s="83"/>
      <c r="B53" s="98" t="s">
        <v>235</v>
      </c>
      <c r="C53" s="99">
        <v>3002.42</v>
      </c>
      <c r="D53" s="95"/>
      <c r="E53" s="96"/>
      <c r="F53" s="97"/>
    </row>
    <row r="54" spans="1:6">
      <c r="A54" s="83"/>
      <c r="B54" s="98" t="s">
        <v>236</v>
      </c>
      <c r="C54" s="99">
        <v>3120.08</v>
      </c>
      <c r="D54" s="95"/>
      <c r="E54" s="96"/>
      <c r="F54" s="97"/>
    </row>
    <row r="55" spans="1:6">
      <c r="A55" s="83"/>
      <c r="B55" s="98" t="s">
        <v>237</v>
      </c>
      <c r="C55" s="99">
        <v>4708.76</v>
      </c>
      <c r="D55" s="95"/>
      <c r="E55" s="96"/>
      <c r="F55" s="97"/>
    </row>
    <row r="56" spans="1:6">
      <c r="A56" s="83"/>
      <c r="B56" s="98" t="s">
        <v>74</v>
      </c>
      <c r="C56" s="99">
        <v>4142.3999999999996</v>
      </c>
      <c r="D56" s="95"/>
      <c r="E56" s="96"/>
      <c r="F56" s="97"/>
    </row>
    <row r="57" spans="1:6">
      <c r="A57" s="83"/>
      <c r="B57" s="93"/>
      <c r="C57" s="94"/>
      <c r="D57" s="95"/>
      <c r="E57" s="96"/>
      <c r="F57" s="97"/>
    </row>
    <row r="58" spans="1:6">
      <c r="A58" s="83"/>
      <c r="B58" s="93"/>
      <c r="C58" s="94"/>
      <c r="D58" s="95"/>
      <c r="E58" s="96"/>
      <c r="F58" s="97"/>
    </row>
    <row r="59" spans="1:6">
      <c r="A59" s="83"/>
      <c r="B59" s="93"/>
      <c r="C59" s="102"/>
      <c r="D59" s="95"/>
      <c r="E59" s="103"/>
      <c r="F59" s="104"/>
    </row>
    <row r="60" spans="1:6">
      <c r="A60" s="83"/>
      <c r="B60" s="103"/>
      <c r="C60" s="83"/>
      <c r="D60" s="83"/>
      <c r="E60" s="83"/>
      <c r="F60" s="83"/>
    </row>
  </sheetData>
  <mergeCells count="2">
    <mergeCell ref="A1:F1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ASA</vt:lpstr>
      <vt:lpstr>Salary Schedule</vt:lpstr>
      <vt:lpstr>Payments over $2,500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mdickson</dc:creator>
  <cp:lastModifiedBy>tdonahue</cp:lastModifiedBy>
  <dcterms:created xsi:type="dcterms:W3CDTF">2010-11-30T20:26:09Z</dcterms:created>
  <dcterms:modified xsi:type="dcterms:W3CDTF">2010-11-30T20:50:01Z</dcterms:modified>
</cp:coreProperties>
</file>